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75569F92-284B-4AC3-9A6F-F7705E096372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Form Usulan kegiatan" sheetId="7" r:id="rId1"/>
    <sheet name="2025" sheetId="1" r:id="rId2"/>
    <sheet name="Form Usulan kegiatan (2)" sheetId="8" r:id="rId3"/>
    <sheet name=" Analisa Data KPM MMD " sheetId="2" r:id="rId4"/>
    <sheet name="Rembug Stunting " sheetId="3" r:id="rId5"/>
    <sheet name="Jadwal Analisa Data KPM&amp;MMD" sheetId="4" r:id="rId6"/>
    <sheet name="Jadwal Rembug Stunting" sheetId="5" r:id="rId7"/>
    <sheet name="BERITA ACARA" sheetId="6" r:id="rId8"/>
  </sheets>
  <definedNames>
    <definedName name="_xlnm.Print_Area" localSheetId="1">'2025'!$A$1:$P$138</definedName>
    <definedName name="_xlnm.Print_Area" localSheetId="5">'Jadwal Analisa Data KPM&amp;MMD'!$A$1:$K$52</definedName>
    <definedName name="_xlnm.Print_Area" localSheetId="4">'Rembug Stunting '!$A$1:$J$33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3" i="7" l="1"/>
  <c r="F12" i="7"/>
  <c r="N66" i="1"/>
  <c r="N124" i="1"/>
  <c r="F22" i="7" s="1"/>
  <c r="N120" i="1"/>
  <c r="N118" i="1"/>
  <c r="F21" i="7" s="1"/>
  <c r="N115" i="1"/>
  <c r="F20" i="7" s="1"/>
  <c r="N112" i="1"/>
  <c r="N110" i="1"/>
  <c r="N108" i="1"/>
  <c r="N106" i="1"/>
  <c r="N104" i="1"/>
  <c r="N102" i="1"/>
  <c r="N98" i="1"/>
  <c r="N96" i="1"/>
  <c r="N92" i="1"/>
  <c r="N90" i="1"/>
  <c r="N87" i="1"/>
  <c r="N85" i="1"/>
  <c r="N82" i="1"/>
  <c r="N80" i="1"/>
  <c r="N76" i="1"/>
  <c r="N74" i="1"/>
  <c r="N72" i="1"/>
  <c r="N70" i="1"/>
  <c r="N68" i="1"/>
  <c r="N64" i="1"/>
  <c r="N62" i="1"/>
  <c r="N60" i="1"/>
  <c r="N58" i="1"/>
  <c r="N56" i="1"/>
  <c r="N52" i="1"/>
  <c r="N46" i="1"/>
  <c r="N41" i="1"/>
  <c r="N38" i="1"/>
  <c r="N33" i="1"/>
  <c r="N31" i="1"/>
  <c r="N29" i="1"/>
  <c r="N27" i="1"/>
  <c r="N24" i="1"/>
  <c r="N22" i="1"/>
  <c r="N20" i="1"/>
  <c r="N18" i="1"/>
  <c r="N15" i="1"/>
  <c r="N13" i="1"/>
  <c r="N11" i="1"/>
  <c r="N9" i="1"/>
  <c r="F17" i="7" l="1"/>
  <c r="F18" i="7"/>
  <c r="F10" i="7"/>
  <c r="F15" i="7"/>
  <c r="F19" i="7"/>
  <c r="F9" i="7"/>
  <c r="F11" i="7"/>
  <c r="F16" i="7"/>
  <c r="N127" i="1"/>
</calcChain>
</file>

<file path=xl/sharedStrings.xml><?xml version="1.0" encoding="utf-8"?>
<sst xmlns="http://schemas.openxmlformats.org/spreadsheetml/2006/main" count="835" uniqueCount="286">
  <si>
    <t>KEGIATAN KESEHATAN UNTUK PENYUSUNAN RKPDES DAN APBDES</t>
  </si>
  <si>
    <t>DESA SIAGA  (PEMBERDAYAAN DAN PROMOSI KESEHATAN)</t>
  </si>
  <si>
    <t>TAHUN 2025</t>
  </si>
  <si>
    <t>NO</t>
  </si>
  <si>
    <t>KEGIATAN</t>
  </si>
  <si>
    <t>RINCIAN KEGIATAN (DANA DESA)</t>
  </si>
  <si>
    <t>WAKTU</t>
  </si>
  <si>
    <t>KETERANGAN</t>
  </si>
  <si>
    <t>Rapat FKD (Forum Kesehatan Desa)</t>
  </si>
  <si>
    <t>a.</t>
  </si>
  <si>
    <t xml:space="preserve">Snack </t>
  </si>
  <si>
    <t>Januari</t>
  </si>
  <si>
    <t>Perencanaan Program Kerja sesuai usulan Musrenbangdes</t>
  </si>
  <si>
    <t>org</t>
  </si>
  <si>
    <t>x</t>
  </si>
  <si>
    <t xml:space="preserve"> =</t>
  </si>
  <si>
    <t>Rp.</t>
  </si>
  <si>
    <t>fkd SDH PUNYA Pegangan RAB th. Berjalan</t>
  </si>
  <si>
    <t>b.</t>
  </si>
  <si>
    <t>Uang saku</t>
  </si>
  <si>
    <t>Evaluasi kegiatan tribulan  lalu</t>
  </si>
  <si>
    <t xml:space="preserve"> dan rencana kegiatan Tribulan berikutnya</t>
  </si>
  <si>
    <t>c.</t>
  </si>
  <si>
    <t>Banner Rapat</t>
  </si>
  <si>
    <t>dan membagi blangko blangko serta usulan kegiatan tahun yang akan datang</t>
  </si>
  <si>
    <t>bh</t>
  </si>
  <si>
    <t>d.</t>
  </si>
  <si>
    <t>Narasumber</t>
  </si>
  <si>
    <t xml:space="preserve">Analisa Data KPM dan MMD </t>
  </si>
  <si>
    <t>Bulan Juli</t>
  </si>
  <si>
    <t>MMD</t>
  </si>
  <si>
    <t>Bidan Desa</t>
  </si>
  <si>
    <t>Kecamtan</t>
  </si>
  <si>
    <t>Ketua FKD</t>
  </si>
  <si>
    <t xml:space="preserve">Rembug Stunting </t>
  </si>
  <si>
    <t>Survey Mawas Diri</t>
  </si>
  <si>
    <t xml:space="preserve">Penggandaan blangko PHBS </t>
  </si>
  <si>
    <t>Bulan Juni</t>
  </si>
  <si>
    <t>rmh</t>
  </si>
  <si>
    <t xml:space="preserve"> :</t>
  </si>
  <si>
    <t>ATK</t>
  </si>
  <si>
    <t>set</t>
  </si>
  <si>
    <t>Tribulan I</t>
  </si>
  <si>
    <t xml:space="preserve">Pemeriksaan Jentik Berkala </t>
  </si>
  <si>
    <t>Uang saku kader pendataan</t>
  </si>
  <si>
    <t xml:space="preserve">Semua Desa/kelurahan   </t>
  </si>
  <si>
    <t>Tribulan IV</t>
  </si>
  <si>
    <t>SITUASIONAL</t>
  </si>
  <si>
    <t>Penggandaan blangko</t>
  </si>
  <si>
    <t>ATK (snelhekter plastik)</t>
  </si>
  <si>
    <t xml:space="preserve">GERMAS </t>
  </si>
  <si>
    <t xml:space="preserve">a. </t>
  </si>
  <si>
    <t>DBD</t>
  </si>
  <si>
    <t>Pembelian abate</t>
  </si>
  <si>
    <t>kg</t>
  </si>
  <si>
    <t>Senam Germas</t>
  </si>
  <si>
    <t>Instruktur senam</t>
  </si>
  <si>
    <t>Bulan Ganjil</t>
  </si>
  <si>
    <t>POSYANDU ILP</t>
  </si>
  <si>
    <t>Bulan Januari</t>
  </si>
  <si>
    <t>Uang saku kader</t>
  </si>
  <si>
    <t>Honor TP PKK Kecamatan</t>
  </si>
  <si>
    <t>Honor petugas Puskesmas</t>
  </si>
  <si>
    <t>e.</t>
  </si>
  <si>
    <t>Banner</t>
  </si>
  <si>
    <t>Operasional Posyandu ILP</t>
  </si>
  <si>
    <t xml:space="preserve">PMT Posyandu Balita </t>
  </si>
  <si>
    <t>Satu bulan sekali</t>
  </si>
  <si>
    <t>balita</t>
  </si>
  <si>
    <t>PMT Posyandu lansia</t>
  </si>
  <si>
    <t>PMT Posyandu remaja</t>
  </si>
  <si>
    <t>rmj</t>
  </si>
  <si>
    <t>Honor kader posyandu ILP</t>
  </si>
  <si>
    <t>Sarpras Cek Tensi</t>
  </si>
  <si>
    <t>unit</t>
  </si>
  <si>
    <t>f.</t>
  </si>
  <si>
    <t>Sarpras Cek Gula</t>
  </si>
  <si>
    <t>POSBINDU</t>
  </si>
  <si>
    <t>Operasional Posbindu</t>
  </si>
  <si>
    <t>Pembelian stik utk stimulan</t>
  </si>
  <si>
    <t>Maret</t>
  </si>
  <si>
    <t>dos</t>
  </si>
  <si>
    <t>Cetak buku KMS Posbindu</t>
  </si>
  <si>
    <t>Kelas Ibu Hamil</t>
  </si>
  <si>
    <t>Snack</t>
  </si>
  <si>
    <t xml:space="preserve">Satu bulan biaya dari </t>
  </si>
  <si>
    <t>0rg</t>
  </si>
  <si>
    <t>Puskesmas</t>
  </si>
  <si>
    <t>honor kader</t>
  </si>
  <si>
    <t>Kelas Ibu Balita</t>
  </si>
  <si>
    <t xml:space="preserve">Dua bulan biaya dari </t>
  </si>
  <si>
    <t>Penyuluhan Kesehatan</t>
  </si>
  <si>
    <t>Penyuluhan TBC dan DBD</t>
  </si>
  <si>
    <t>Pebruari</t>
  </si>
  <si>
    <t xml:space="preserve">honor narasumber </t>
  </si>
  <si>
    <t>Pencegahan Stunting</t>
  </si>
  <si>
    <t>KPM</t>
  </si>
  <si>
    <t>Honor KPM</t>
  </si>
  <si>
    <t xml:space="preserve">b. </t>
  </si>
  <si>
    <t>Pulsa Ehdw</t>
  </si>
  <si>
    <t>Iuran Rakor</t>
  </si>
  <si>
    <t xml:space="preserve">d. </t>
  </si>
  <si>
    <t>Penggandaan dan Jilid</t>
  </si>
  <si>
    <t xml:space="preserve">Honor </t>
  </si>
  <si>
    <t>Kegiatan Gotong Royong</t>
  </si>
  <si>
    <t xml:space="preserve">snack </t>
  </si>
  <si>
    <t>Dua bulan sekali</t>
  </si>
  <si>
    <t>wajib</t>
  </si>
  <si>
    <t>paket</t>
  </si>
  <si>
    <t>Pengelolaan/Pembinaan PAUD/BKB</t>
  </si>
  <si>
    <t>Operasional Kegiatan BKB</t>
  </si>
  <si>
    <t>Tiga bulan sekali</t>
  </si>
  <si>
    <t>Uang saku BKB</t>
  </si>
  <si>
    <t>Honor Guru</t>
  </si>
  <si>
    <t>Menyesuaikan</t>
  </si>
  <si>
    <t>Jamban Sehat</t>
  </si>
  <si>
    <t>Bantuan Pembiayaan Pembuatan Jamban Sehat</t>
  </si>
  <si>
    <t>Agustus</t>
  </si>
  <si>
    <t>kk</t>
  </si>
  <si>
    <t>JUMLAH</t>
  </si>
  <si>
    <t>Rembang,   15 Juni  2024</t>
  </si>
  <si>
    <t>Koordinator RDS</t>
  </si>
  <si>
    <t>KARDI</t>
  </si>
  <si>
    <t>Lampiran Berita Acara Rembug Stunting</t>
  </si>
  <si>
    <t>REKAPITULASI USULAN KEGIATAN PENCEGAHAN STUNTING TAHUN 2025</t>
  </si>
  <si>
    <t>JENIS KEGIATAN</t>
  </si>
  <si>
    <t>LOKASI</t>
  </si>
  <si>
    <t>VOL</t>
  </si>
  <si>
    <t>PERKIRAAN ANGGARAN</t>
  </si>
  <si>
    <t>SUMBER DANA</t>
  </si>
  <si>
    <t>APBDES</t>
  </si>
  <si>
    <t>APBD KAB</t>
  </si>
  <si>
    <t>APBD PROV</t>
  </si>
  <si>
    <t>APBN</t>
  </si>
  <si>
    <t>Ds. sumberjo</t>
  </si>
  <si>
    <t>kali</t>
  </si>
  <si>
    <t xml:space="preserve">       √</t>
  </si>
  <si>
    <t>rumah</t>
  </si>
  <si>
    <t xml:space="preserve"> -</t>
  </si>
  <si>
    <t>Pengelolaan-Pembinaan PAUD/BKB</t>
  </si>
  <si>
    <t>4/12</t>
  </si>
  <si>
    <t xml:space="preserve">Mengetahui,  </t>
  </si>
  <si>
    <t>Rembang, 25 Juli 2024</t>
  </si>
  <si>
    <t xml:space="preserve">Kepala Desa  </t>
  </si>
  <si>
    <t>Pimpinan Rapat</t>
  </si>
  <si>
    <t>SUMBERJO</t>
  </si>
  <si>
    <t>H. SLAMET RAHAYU, SH</t>
  </si>
  <si>
    <t>Pengelolaan/Pembinaan Posyandu Remaja</t>
  </si>
  <si>
    <t xml:space="preserve">Pengelolaan/Pembinaan Posyandu </t>
  </si>
  <si>
    <t>Peningkatan Kapasitas Kader</t>
  </si>
  <si>
    <t>Operasional Kegiatan</t>
  </si>
  <si>
    <t>Honor Kader</t>
  </si>
  <si>
    <t>Pemberian PMT</t>
  </si>
  <si>
    <t>Pengadaan Sarana Prasarana</t>
  </si>
  <si>
    <t>Pengelolaan/Pembinaan KPM</t>
  </si>
  <si>
    <t>Peningkatan Kapasitas KPM</t>
  </si>
  <si>
    <t>Pengelolaan/Pembinaan Kader Kesehatan lainnya</t>
  </si>
  <si>
    <t>Penyediaan Sarana Prasarana Air Bersih</t>
  </si>
  <si>
    <t>Bantuan Jamban Sehat</t>
  </si>
  <si>
    <t xml:space="preserve">Pembangunan Sanitasi </t>
  </si>
  <si>
    <t>…………………., …………………. 2024</t>
  </si>
  <si>
    <t>……………..</t>
  </si>
  <si>
    <t>………..</t>
  </si>
  <si>
    <t xml:space="preserve">    ....................................</t>
  </si>
  <si>
    <t>……………………</t>
  </si>
  <si>
    <t>Susunan Acara Analisa Data KPM</t>
  </si>
  <si>
    <t>Pembukaan</t>
  </si>
  <si>
    <t>Indonesia Raya</t>
  </si>
  <si>
    <t>Do'a</t>
  </si>
  <si>
    <t>Sambutan Kades</t>
  </si>
  <si>
    <t>Sambutan Kecamatan</t>
  </si>
  <si>
    <t>KPM Menyampaikan hasil Laporan Vscore bulan Juni 2024</t>
  </si>
  <si>
    <t>Laporan kegiatan Koordinator Koordinator FKD dan Bidan Desa</t>
  </si>
  <si>
    <t>Diskusi dipimpin Ketua FKD / PD</t>
  </si>
  <si>
    <t>Untuk merumuskan usulan - usulan kegiatan Kesehatan di Desa Tahun 2025</t>
  </si>
  <si>
    <t>Pembacaan hasil usulan - usulan Kegiatan Tahun 2025</t>
  </si>
  <si>
    <t>Penutup</t>
  </si>
  <si>
    <t>Yang diundang pada Analisa Data KPM dan MMD</t>
  </si>
  <si>
    <t>- Kades</t>
  </si>
  <si>
    <t>- Pengurus FKD</t>
  </si>
  <si>
    <t>- Guru PAUD</t>
  </si>
  <si>
    <t>Susunan Acara Rembug Stunting bila ada Analisa Data KPM</t>
  </si>
  <si>
    <t>Sambutan Puskesmas / Bidan</t>
  </si>
  <si>
    <t>Laporan Ketua FKD Tentang Usulan - usulan Kegiatan Kesehatan Tahun 2025</t>
  </si>
  <si>
    <t>( Format usulan sesuai surat Rembug Stunting )</t>
  </si>
  <si>
    <t>Diskusi Pemilihan Usulan - usulan Prioritas yang akan dibawa ke RKPDes di pimpin PD</t>
  </si>
  <si>
    <t>( Mengingatkan usulan Prioritas dari PAUD )</t>
  </si>
  <si>
    <t>Tersusun &amp; dibacakannya Usulan - Usulan Prioritas yang akan dibawa ke RKPDes</t>
  </si>
  <si>
    <t>Penandatanganan Berita Acara Rembug Stunting</t>
  </si>
  <si>
    <t>Yang diundang di Rembug Stunting</t>
  </si>
  <si>
    <t>Unsur Pemdes</t>
  </si>
  <si>
    <t>Perwakilan BPD</t>
  </si>
  <si>
    <t>Unsur LKD ( LPMD,TP.PKK, Karang Taruna ,Posyandu,RT,RW )</t>
  </si>
  <si>
    <t>Tokoh Agama</t>
  </si>
  <si>
    <t>Ka. Puskemas / Bidan Desa</t>
  </si>
  <si>
    <t>Kader Kesehatan FKD</t>
  </si>
  <si>
    <t>PLKB Kecamatan</t>
  </si>
  <si>
    <t>PPKBD, Sub. PPKBD</t>
  </si>
  <si>
    <t>Guru PAUD</t>
  </si>
  <si>
    <t>TPPS Desa</t>
  </si>
  <si>
    <t xml:space="preserve">KP- SPAM dan/atau BUMDES yang bergerak dibidang pengelolaan air </t>
  </si>
  <si>
    <t>( WIL.Rembang I Punjulharjo dan Tritunggal )</t>
  </si>
  <si>
    <t>Kader dan/atau Penggerak Layanan Sosial dasar yang ada di Desa ( Kader Posyandu )</t>
  </si>
  <si>
    <t xml:space="preserve"> Jadwal Acara Analisa Data KPM  Kecamatan Rembang 2024</t>
  </si>
  <si>
    <t>No</t>
  </si>
  <si>
    <t>Hari/Tanggal</t>
  </si>
  <si>
    <t>Desa</t>
  </si>
  <si>
    <t>Waktu</t>
  </si>
  <si>
    <t>Keterangan</t>
  </si>
  <si>
    <t>Rabu / 26 Juni 2024</t>
  </si>
  <si>
    <t>Tritunggal</t>
  </si>
  <si>
    <t>09.00</t>
  </si>
  <si>
    <t>Tim 1</t>
  </si>
  <si>
    <t>Selasa / 2 Juli 2024</t>
  </si>
  <si>
    <t>Punjulharjo</t>
  </si>
  <si>
    <t>08.30</t>
  </si>
  <si>
    <t>Pandean</t>
  </si>
  <si>
    <t>Tim 2</t>
  </si>
  <si>
    <t>Turusgede</t>
  </si>
  <si>
    <t>Tim 3</t>
  </si>
  <si>
    <t>Rabu / 3 Juli 2024</t>
  </si>
  <si>
    <t>Kedungrejo</t>
  </si>
  <si>
    <t>Tasikagung</t>
  </si>
  <si>
    <t>Weton</t>
  </si>
  <si>
    <t>Jum'at / 5 Juli 2024</t>
  </si>
  <si>
    <t>Tireman</t>
  </si>
  <si>
    <t>Sawahan</t>
  </si>
  <si>
    <t>Gedangan</t>
  </si>
  <si>
    <t xml:space="preserve"> Selasa/ 9 Juli 2024</t>
  </si>
  <si>
    <t>Sridadi</t>
  </si>
  <si>
    <t>Kabongan Kidul</t>
  </si>
  <si>
    <t>Ngotet</t>
  </si>
  <si>
    <t xml:space="preserve"> Rabu/ 10 Juli 2024</t>
  </si>
  <si>
    <t>Padaran</t>
  </si>
  <si>
    <t>Kabongan Lor</t>
  </si>
  <si>
    <t>Pulo</t>
  </si>
  <si>
    <t>Kamis / 11 Juli 2024</t>
  </si>
  <si>
    <t>Pasarbanggi</t>
  </si>
  <si>
    <t>Sumberjo</t>
  </si>
  <si>
    <t>Mondoteko</t>
  </si>
  <si>
    <t>Jum'at / 12 Juli 2024</t>
  </si>
  <si>
    <t>Kasreman</t>
  </si>
  <si>
    <t>Ketanggi</t>
  </si>
  <si>
    <t>Ngadem</t>
  </si>
  <si>
    <t>Selasa/ 16 Juli 2024</t>
  </si>
  <si>
    <t>Tlogomojo</t>
  </si>
  <si>
    <t>Sukoharjo</t>
  </si>
  <si>
    <t>Kumendung</t>
  </si>
  <si>
    <t>Rabu / 17 Juli 2024</t>
  </si>
  <si>
    <t>Waru</t>
  </si>
  <si>
    <t>Gegunung Wetan</t>
  </si>
  <si>
    <t>Puskesmas ( Bidan)</t>
  </si>
  <si>
    <t>Kecamatan</t>
  </si>
  <si>
    <t>Bambang T</t>
  </si>
  <si>
    <t>Nurul F</t>
  </si>
  <si>
    <t>Lilik I</t>
  </si>
  <si>
    <t>PLD</t>
  </si>
  <si>
    <t xml:space="preserve"> Jadwal Acara Rembug Stunting  Kecamatan Rembang 2024</t>
  </si>
  <si>
    <t>Kamis / 27 Juni 2024</t>
  </si>
  <si>
    <t>Kamis/ 18 Juli 2024</t>
  </si>
  <si>
    <t>Jum'at / 19 Juli 2024</t>
  </si>
  <si>
    <t>Selasa / 22 Juli 2024</t>
  </si>
  <si>
    <t>Rabu/23 Juli 2024</t>
  </si>
  <si>
    <t xml:space="preserve"> Kamis/ 24 Juli 2024</t>
  </si>
  <si>
    <t>Jum'at / 25 Juli 2024</t>
  </si>
  <si>
    <t>Selasa / 29 Juli 2024</t>
  </si>
  <si>
    <t>Rabu/ 30 Juli 2024</t>
  </si>
  <si>
    <t>Kamis / 31 Juli 2024</t>
  </si>
  <si>
    <t>,</t>
  </si>
  <si>
    <t xml:space="preserve">Catur wulan </t>
  </si>
  <si>
    <t>1,2,3</t>
  </si>
  <si>
    <t xml:space="preserve">3 kali dalam </t>
  </si>
  <si>
    <t>satu tahun</t>
  </si>
  <si>
    <t xml:space="preserve">1 kali dalam </t>
  </si>
  <si>
    <t xml:space="preserve">6 kali dalam </t>
  </si>
  <si>
    <t xml:space="preserve">12 kali dalam </t>
  </si>
  <si>
    <t xml:space="preserve"> keperluan</t>
  </si>
  <si>
    <t xml:space="preserve">4 kali dalam </t>
  </si>
  <si>
    <t xml:space="preserve">Pengelolaan/Pembinaan </t>
  </si>
  <si>
    <t>PAUD/BKB</t>
  </si>
  <si>
    <t xml:space="preserve">Admn Ehdw </t>
  </si>
  <si>
    <t>(Perangkat Desa)</t>
  </si>
  <si>
    <t xml:space="preserve">Peningkatan kapasitas  </t>
  </si>
  <si>
    <t>Kader Posyandu ILP</t>
  </si>
  <si>
    <t xml:space="preserve">Pendataan PHBS Rumah </t>
  </si>
  <si>
    <t>Tangga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</si>
</sst>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p&quot;* #,##0.00_-;\-&quot;Rp&quot;* #,##0.00_-;_-&quot;Rp&quot;* &quot;-&quot;??_-;_-@_-"/>
    <numFmt numFmtId="164" formatCode="_(&quot;$&quot;* #,##0.00_);_(&quot;$&quot;* \(#,##0.00\);_(&quot;$&quot;* &quot;-&quot;??_);_(@_)"/>
    <numFmt numFmtId="165" formatCode="_ * #,##0.00_ ;_ * \-#,##0.00_ ;_ * &quot;-&quot;??_ ;_ @_ "/>
  </numFmts>
  <fonts count="20">
    <font>
      <sz val="11"/>
      <color theme="1"/>
      <name val="Calibri"/>
      <charset val="1"/>
      <scheme val="minor"/>
    </font>
    <font>
      <sz val="11"/>
      <color theme="1"/>
      <name val="Tahoma"/>
      <charset val="134"/>
    </font>
    <font>
      <sz val="14"/>
      <color theme="1"/>
      <name val="Tahoma"/>
      <charset val="134"/>
    </font>
    <font>
      <sz val="12"/>
      <color theme="1"/>
      <name val="Calibri"/>
      <charset val="1"/>
      <scheme val="minor"/>
    </font>
    <font>
      <sz val="11"/>
      <color theme="1"/>
      <name val="Arial"/>
      <charset val="134"/>
    </font>
    <font>
      <b/>
      <sz val="11"/>
      <color theme="1"/>
      <name val="Arial"/>
      <charset val="134"/>
    </font>
    <font>
      <b/>
      <sz val="11"/>
      <color theme="1"/>
      <name val="Calibri"/>
      <charset val="134"/>
      <scheme val="minor"/>
    </font>
    <font>
      <sz val="9"/>
      <color theme="1"/>
      <name val="Calibri"/>
      <charset val="134"/>
      <scheme val="minor"/>
    </font>
    <font>
      <b/>
      <sz val="12"/>
      <color theme="1"/>
      <name val="Arial"/>
      <charset val="134"/>
    </font>
    <font>
      <b/>
      <sz val="9"/>
      <color theme="1"/>
      <name val="Calibri"/>
      <charset val="134"/>
      <scheme val="minor"/>
    </font>
    <font>
      <sz val="11"/>
      <name val="Calibri"/>
      <charset val="1"/>
      <scheme val="minor"/>
    </font>
    <font>
      <b/>
      <sz val="12"/>
      <color theme="1"/>
      <name val="Calibri"/>
      <charset val="1"/>
      <scheme val="minor"/>
    </font>
    <font>
      <b/>
      <sz val="11"/>
      <color theme="1"/>
      <name val="Calibri"/>
      <charset val="1"/>
      <scheme val="minor"/>
    </font>
    <font>
      <sz val="11"/>
      <color theme="1"/>
      <name val="东文宋体"/>
      <charset val="1"/>
    </font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ashed">
        <color auto="1"/>
      </bottom>
      <diagonal/>
    </border>
    <border>
      <left/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thin">
        <color auto="1"/>
      </right>
      <top style="dotted">
        <color auto="1"/>
      </top>
      <bottom/>
      <diagonal/>
    </border>
    <border>
      <left/>
      <right/>
      <top style="dashed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 style="thin">
        <color auto="1"/>
      </right>
      <top/>
      <bottom style="dashed">
        <color auto="1"/>
      </bottom>
      <diagonal/>
    </border>
    <border>
      <left style="thin">
        <color auto="1"/>
      </left>
      <right/>
      <top/>
      <bottom style="dashed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</borders>
  <cellStyleXfs count="3">
    <xf numFmtId="0" fontId="0" fillId="0" borderId="0"/>
    <xf numFmtId="165" fontId="15" fillId="0" borderId="0" applyFont="0" applyFill="0" applyBorder="0" applyAlignment="0" applyProtection="0">
      <alignment vertical="center"/>
    </xf>
    <xf numFmtId="0" fontId="14" fillId="0" borderId="0"/>
  </cellStyleXfs>
  <cellXfs count="262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0" borderId="0" xfId="0" applyFont="1"/>
    <xf numFmtId="0" fontId="2" fillId="2" borderId="0" xfId="0" applyFont="1" applyFill="1"/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/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/>
    <xf numFmtId="0" fontId="0" fillId="2" borderId="0" xfId="0" applyFill="1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justify" vertical="center"/>
    </xf>
    <xf numFmtId="0" fontId="4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justify" vertical="center" wrapText="1"/>
    </xf>
    <xf numFmtId="0" fontId="0" fillId="0" borderId="1" xfId="2" applyFont="1" applyBorder="1" applyAlignment="1">
      <alignment horizontal="left" indent="2"/>
    </xf>
    <xf numFmtId="0" fontId="0" fillId="0" borderId="1" xfId="2" applyFont="1" applyBorder="1" applyAlignment="1">
      <alignment horizontal="left"/>
    </xf>
    <xf numFmtId="0" fontId="0" fillId="0" borderId="1" xfId="0" applyBorder="1" applyAlignment="1">
      <alignment horizontal="left" vertical="center" wrapText="1" indent="2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164" fontId="0" fillId="0" borderId="12" xfId="0" applyNumberFormat="1" applyBorder="1" applyAlignment="1">
      <alignment vertical="center"/>
    </xf>
    <xf numFmtId="0" fontId="0" fillId="0" borderId="13" xfId="0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64" fontId="10" fillId="0" borderId="15" xfId="0" applyNumberFormat="1" applyFont="1" applyBorder="1" applyAlignment="1">
      <alignment vertical="center"/>
    </xf>
    <xf numFmtId="0" fontId="10" fillId="0" borderId="16" xfId="0" applyFont="1" applyBorder="1" applyAlignment="1">
      <alignment horizontal="right" vertical="center"/>
    </xf>
    <xf numFmtId="164" fontId="0" fillId="0" borderId="15" xfId="0" applyNumberFormat="1" applyBorder="1" applyAlignment="1">
      <alignment horizontal="left" vertical="center"/>
    </xf>
    <xf numFmtId="0" fontId="0" fillId="0" borderId="16" xfId="0" applyBorder="1" applyAlignment="1">
      <alignment horizontal="right" vertical="center"/>
    </xf>
    <xf numFmtId="49" fontId="11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164" fontId="0" fillId="0" borderId="7" xfId="0" applyNumberFormat="1" applyBorder="1" applyAlignment="1">
      <alignment horizontal="left" vertical="center"/>
    </xf>
    <xf numFmtId="0" fontId="11" fillId="0" borderId="19" xfId="0" applyFont="1" applyBorder="1" applyAlignment="1">
      <alignment horizontal="right" vertical="center"/>
    </xf>
    <xf numFmtId="0" fontId="0" fillId="0" borderId="20" xfId="0" applyBorder="1" applyAlignment="1">
      <alignment horizontal="center" vertical="center"/>
    </xf>
    <xf numFmtId="0" fontId="0" fillId="0" borderId="2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165" fontId="0" fillId="0" borderId="24" xfId="1" applyFont="1" applyBorder="1" applyAlignment="1">
      <alignment horizontal="left" vertical="center" wrapText="1"/>
    </xf>
    <xf numFmtId="165" fontId="0" fillId="0" borderId="12" xfId="1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165" fontId="0" fillId="0" borderId="25" xfId="1" applyFont="1" applyBorder="1" applyAlignment="1">
      <alignment horizontal="left" vertical="center"/>
    </xf>
    <xf numFmtId="165" fontId="0" fillId="0" borderId="15" xfId="1" applyFont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165" fontId="0" fillId="0" borderId="25" xfId="1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165" fontId="0" fillId="0" borderId="6" xfId="1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165" fontId="0" fillId="0" borderId="7" xfId="1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0" xfId="0" applyAlignment="1">
      <alignment horizontal="right"/>
    </xf>
    <xf numFmtId="0" fontId="6" fillId="0" borderId="19" xfId="0" applyFont="1" applyBorder="1" applyAlignment="1">
      <alignment horizontal="center" vertical="center" wrapText="1"/>
    </xf>
    <xf numFmtId="0" fontId="0" fillId="0" borderId="11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14" fillId="0" borderId="0" xfId="0" applyFont="1" applyAlignment="1">
      <alignment horizontal="right"/>
    </xf>
    <xf numFmtId="0" fontId="5" fillId="0" borderId="0" xfId="0" applyFont="1" applyAlignment="1">
      <alignment horizontal="right" vertical="center"/>
    </xf>
    <xf numFmtId="0" fontId="12" fillId="0" borderId="0" xfId="0" applyFont="1"/>
    <xf numFmtId="0" fontId="6" fillId="0" borderId="0" xfId="0" applyFont="1" applyAlignment="1">
      <alignment horizontal="right"/>
    </xf>
    <xf numFmtId="0" fontId="14" fillId="0" borderId="0" xfId="0" applyFont="1"/>
    <xf numFmtId="164" fontId="0" fillId="0" borderId="0" xfId="0" applyNumberFormat="1"/>
    <xf numFmtId="165" fontId="0" fillId="0" borderId="0" xfId="1" applyFont="1" applyAlignment="1"/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0" fontId="12" fillId="0" borderId="28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164" fontId="12" fillId="0" borderId="8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30" xfId="0" applyBorder="1" applyAlignment="1">
      <alignment horizontal="center"/>
    </xf>
    <xf numFmtId="0" fontId="0" fillId="0" borderId="32" xfId="0" applyBorder="1"/>
    <xf numFmtId="164" fontId="0" fillId="0" borderId="33" xfId="0" applyNumberFormat="1" applyBorder="1"/>
    <xf numFmtId="0" fontId="0" fillId="0" borderId="34" xfId="0" applyBorder="1"/>
    <xf numFmtId="0" fontId="0" fillId="0" borderId="32" xfId="0" applyBorder="1" applyAlignment="1">
      <alignment horizontal="center"/>
    </xf>
    <xf numFmtId="164" fontId="0" fillId="0" borderId="33" xfId="0" applyNumberFormat="1" applyBorder="1" applyAlignment="1">
      <alignment vertical="justify"/>
    </xf>
    <xf numFmtId="0" fontId="0" fillId="0" borderId="34" xfId="0" applyBorder="1" applyAlignment="1">
      <alignment vertical="justify"/>
    </xf>
    <xf numFmtId="0" fontId="0" fillId="0" borderId="32" xfId="0" applyBorder="1" applyAlignment="1">
      <alignment vertical="justify"/>
    </xf>
    <xf numFmtId="0" fontId="0" fillId="2" borderId="34" xfId="0" applyFill="1" applyBorder="1"/>
    <xf numFmtId="0" fontId="0" fillId="2" borderId="32" xfId="0" applyFill="1" applyBorder="1"/>
    <xf numFmtId="164" fontId="0" fillId="0" borderId="33" xfId="0" applyNumberFormat="1" applyBorder="1" applyAlignment="1">
      <alignment horizontal="left"/>
    </xf>
    <xf numFmtId="164" fontId="0" fillId="0" borderId="33" xfId="0" applyNumberFormat="1" applyBorder="1" applyAlignment="1">
      <alignment horizontal="left" vertical="center"/>
    </xf>
    <xf numFmtId="0" fontId="0" fillId="0" borderId="34" xfId="0" applyBorder="1" applyAlignment="1">
      <alignment horizontal="left"/>
    </xf>
    <xf numFmtId="0" fontId="0" fillId="0" borderId="32" xfId="0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0" fontId="0" fillId="0" borderId="35" xfId="0" applyBorder="1" applyAlignment="1">
      <alignment horizontal="center"/>
    </xf>
    <xf numFmtId="0" fontId="0" fillId="0" borderId="36" xfId="0" applyBorder="1"/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vertical="center"/>
    </xf>
    <xf numFmtId="165" fontId="0" fillId="0" borderId="0" xfId="1" applyFont="1" applyAlignment="1">
      <alignment horizontal="center"/>
    </xf>
    <xf numFmtId="165" fontId="12" fillId="0" borderId="0" xfId="1" applyFont="1" applyBorder="1" applyAlignment="1">
      <alignment horizontal="center" vertical="center"/>
    </xf>
    <xf numFmtId="165" fontId="0" fillId="0" borderId="36" xfId="1" applyFont="1" applyBorder="1" applyAlignment="1"/>
    <xf numFmtId="165" fontId="0" fillId="0" borderId="34" xfId="1" applyFont="1" applyBorder="1" applyAlignment="1"/>
    <xf numFmtId="164" fontId="12" fillId="0" borderId="37" xfId="0" applyNumberFormat="1" applyFont="1" applyBorder="1" applyAlignment="1">
      <alignment horizontal="center" vertical="center"/>
    </xf>
    <xf numFmtId="0" fontId="12" fillId="0" borderId="0" xfId="0" applyFont="1" applyAlignment="1">
      <alignment horizontal="right" vertical="center"/>
    </xf>
    <xf numFmtId="165" fontId="12" fillId="0" borderId="22" xfId="1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right"/>
    </xf>
    <xf numFmtId="165" fontId="0" fillId="0" borderId="30" xfId="1" applyFont="1" applyBorder="1" applyAlignment="1"/>
    <xf numFmtId="0" fontId="0" fillId="0" borderId="34" xfId="0" applyBorder="1" applyAlignment="1">
      <alignment horizontal="right"/>
    </xf>
    <xf numFmtId="165" fontId="0" fillId="0" borderId="32" xfId="1" applyFont="1" applyBorder="1" applyAlignment="1"/>
    <xf numFmtId="164" fontId="0" fillId="0" borderId="8" xfId="0" applyNumberFormat="1" applyBorder="1"/>
    <xf numFmtId="164" fontId="12" fillId="2" borderId="33" xfId="0" applyNumberFormat="1" applyFont="1" applyFill="1" applyBorder="1"/>
    <xf numFmtId="0" fontId="12" fillId="2" borderId="34" xfId="0" applyFont="1" applyFill="1" applyBorder="1"/>
    <xf numFmtId="0" fontId="12" fillId="2" borderId="32" xfId="0" applyFont="1" applyFill="1" applyBorder="1"/>
    <xf numFmtId="164" fontId="12" fillId="2" borderId="8" xfId="0" applyNumberFormat="1" applyFont="1" applyFill="1" applyBorder="1"/>
    <xf numFmtId="164" fontId="12" fillId="0" borderId="33" xfId="0" applyNumberFormat="1" applyFont="1" applyBorder="1" applyAlignment="1">
      <alignment vertical="justify"/>
    </xf>
    <xf numFmtId="0" fontId="12" fillId="0" borderId="34" xfId="0" applyFont="1" applyBorder="1" applyAlignment="1">
      <alignment vertical="justify"/>
    </xf>
    <xf numFmtId="0" fontId="12" fillId="0" borderId="32" xfId="0" applyFont="1" applyBorder="1" applyAlignment="1">
      <alignment vertical="justify"/>
    </xf>
    <xf numFmtId="0" fontId="0" fillId="0" borderId="34" xfId="0" applyBorder="1" applyAlignment="1">
      <alignment vertical="top" wrapText="1"/>
    </xf>
    <xf numFmtId="0" fontId="0" fillId="0" borderId="32" xfId="0" applyBorder="1" applyAlignment="1">
      <alignment vertical="top" wrapText="1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164" fontId="0" fillId="0" borderId="41" xfId="0" applyNumberFormat="1" applyBorder="1" applyAlignment="1">
      <alignment horizontal="left"/>
    </xf>
    <xf numFmtId="0" fontId="0" fillId="0" borderId="42" xfId="0" applyBorder="1" applyAlignment="1">
      <alignment horizontal="left"/>
    </xf>
    <xf numFmtId="0" fontId="0" fillId="0" borderId="43" xfId="0" applyBorder="1" applyAlignment="1">
      <alignment horizontal="left"/>
    </xf>
    <xf numFmtId="0" fontId="0" fillId="0" borderId="44" xfId="0" applyBorder="1" applyAlignment="1">
      <alignment horizontal="center"/>
    </xf>
    <xf numFmtId="164" fontId="0" fillId="0" borderId="16" xfId="0" applyNumberFormat="1" applyBorder="1" applyAlignment="1">
      <alignment horizontal="left"/>
    </xf>
    <xf numFmtId="0" fontId="0" fillId="0" borderId="14" xfId="0" applyBorder="1" applyAlignment="1">
      <alignment horizontal="left"/>
    </xf>
    <xf numFmtId="0" fontId="11" fillId="0" borderId="25" xfId="0" applyFont="1" applyBorder="1" applyAlignment="1">
      <alignment horizontal="right" vertical="center" indent="1"/>
    </xf>
    <xf numFmtId="164" fontId="0" fillId="0" borderId="19" xfId="0" applyNumberFormat="1" applyBorder="1" applyAlignment="1">
      <alignment horizontal="left"/>
    </xf>
    <xf numFmtId="0" fontId="0" fillId="0" borderId="17" xfId="0" applyBorder="1" applyAlignment="1">
      <alignment horizontal="left"/>
    </xf>
    <xf numFmtId="0" fontId="11" fillId="0" borderId="6" xfId="0" applyFont="1" applyBorder="1" applyAlignment="1">
      <alignment horizontal="right" vertical="center" indent="1"/>
    </xf>
    <xf numFmtId="164" fontId="0" fillId="0" borderId="45" xfId="0" applyNumberFormat="1" applyBorder="1" applyAlignment="1">
      <alignment horizontal="left"/>
    </xf>
    <xf numFmtId="0" fontId="0" fillId="0" borderId="44" xfId="0" applyBorder="1" applyAlignment="1">
      <alignment horizontal="left"/>
    </xf>
    <xf numFmtId="0" fontId="11" fillId="0" borderId="40" xfId="0" applyFont="1" applyBorder="1" applyAlignment="1">
      <alignment horizontal="right" vertical="center" indent="1"/>
    </xf>
    <xf numFmtId="164" fontId="0" fillId="0" borderId="8" xfId="0" applyNumberFormat="1" applyBorder="1" applyAlignment="1">
      <alignment horizontal="left"/>
    </xf>
    <xf numFmtId="0" fontId="11" fillId="0" borderId="22" xfId="0" applyFont="1" applyBorder="1" applyAlignment="1">
      <alignment horizontal="right" vertical="center" indent="1"/>
    </xf>
    <xf numFmtId="0" fontId="0" fillId="0" borderId="33" xfId="0" applyBorder="1" applyAlignment="1">
      <alignment horizontal="center" vertical="top"/>
    </xf>
    <xf numFmtId="0" fontId="12" fillId="0" borderId="33" xfId="0" applyFont="1" applyBorder="1" applyAlignment="1">
      <alignment horizontal="center"/>
    </xf>
    <xf numFmtId="0" fontId="12" fillId="0" borderId="34" xfId="0" applyFont="1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165" fontId="0" fillId="0" borderId="34" xfId="1" applyFont="1" applyBorder="1" applyAlignment="1">
      <alignment horizontal="center"/>
    </xf>
    <xf numFmtId="165" fontId="0" fillId="0" borderId="42" xfId="1" applyFont="1" applyBorder="1" applyAlignment="1">
      <alignment horizontal="center"/>
    </xf>
    <xf numFmtId="0" fontId="12" fillId="0" borderId="34" xfId="0" applyFont="1" applyBorder="1" applyAlignment="1">
      <alignment horizontal="right"/>
    </xf>
    <xf numFmtId="0" fontId="0" fillId="0" borderId="42" xfId="0" applyBorder="1" applyAlignment="1">
      <alignment horizontal="right"/>
    </xf>
    <xf numFmtId="165" fontId="0" fillId="0" borderId="43" xfId="1" applyFont="1" applyBorder="1" applyAlignment="1"/>
    <xf numFmtId="164" fontId="0" fillId="0" borderId="44" xfId="0" applyNumberFormat="1" applyBorder="1"/>
    <xf numFmtId="0" fontId="11" fillId="0" borderId="44" xfId="0" applyFont="1" applyBorder="1" applyAlignment="1">
      <alignment horizontal="right" vertical="center"/>
    </xf>
    <xf numFmtId="165" fontId="11" fillId="0" borderId="40" xfId="1" applyFont="1" applyBorder="1" applyAlignment="1">
      <alignment vertical="center"/>
    </xf>
    <xf numFmtId="0" fontId="0" fillId="0" borderId="48" xfId="0" applyBorder="1" applyAlignment="1">
      <alignment horizontal="center"/>
    </xf>
    <xf numFmtId="164" fontId="0" fillId="0" borderId="49" xfId="0" applyNumberFormat="1" applyBorder="1" applyAlignment="1">
      <alignment horizontal="left"/>
    </xf>
    <xf numFmtId="0" fontId="0" fillId="0" borderId="48" xfId="0" applyBorder="1" applyAlignment="1">
      <alignment horizontal="left"/>
    </xf>
    <xf numFmtId="0" fontId="11" fillId="0" borderId="50" xfId="0" applyFont="1" applyBorder="1" applyAlignment="1">
      <alignment horizontal="right" vertical="center" indent="1"/>
    </xf>
    <xf numFmtId="0" fontId="0" fillId="0" borderId="20" xfId="0" applyBorder="1" applyAlignment="1">
      <alignment horizontal="center"/>
    </xf>
    <xf numFmtId="164" fontId="0" fillId="0" borderId="20" xfId="0" applyNumberFormat="1" applyBorder="1" applyAlignment="1">
      <alignment horizontal="left"/>
    </xf>
    <xf numFmtId="0" fontId="0" fillId="0" borderId="20" xfId="0" applyBorder="1" applyAlignment="1">
      <alignment horizontal="left"/>
    </xf>
    <xf numFmtId="0" fontId="11" fillId="0" borderId="20" xfId="0" applyFont="1" applyBorder="1" applyAlignment="1">
      <alignment horizontal="right" vertical="center" indent="1"/>
    </xf>
    <xf numFmtId="0" fontId="11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5" fontId="11" fillId="0" borderId="0" xfId="1" applyFont="1" applyBorder="1" applyAlignment="1">
      <alignment horizontal="center" vertical="center"/>
    </xf>
    <xf numFmtId="165" fontId="11" fillId="0" borderId="20" xfId="1" applyFont="1" applyBorder="1" applyAlignment="1">
      <alignment horizontal="center" vertical="center"/>
    </xf>
    <xf numFmtId="0" fontId="11" fillId="0" borderId="48" xfId="0" applyFont="1" applyBorder="1" applyAlignment="1">
      <alignment horizontal="right" vertical="center"/>
    </xf>
    <xf numFmtId="165" fontId="11" fillId="0" borderId="50" xfId="1" applyFont="1" applyBorder="1" applyAlignment="1">
      <alignment vertical="center"/>
    </xf>
    <xf numFmtId="0" fontId="11" fillId="0" borderId="0" xfId="0" applyFont="1" applyAlignment="1">
      <alignment horizontal="right" vertical="center"/>
    </xf>
    <xf numFmtId="165" fontId="11" fillId="0" borderId="22" xfId="1" applyFont="1" applyBorder="1" applyAlignment="1">
      <alignment vertical="center"/>
    </xf>
    <xf numFmtId="0" fontId="11" fillId="0" borderId="52" xfId="0" applyFont="1" applyBorder="1" applyAlignment="1">
      <alignment horizontal="right" vertical="center"/>
    </xf>
    <xf numFmtId="165" fontId="11" fillId="0" borderId="53" xfId="1" applyFont="1" applyBorder="1" applyAlignment="1">
      <alignment vertical="center"/>
    </xf>
    <xf numFmtId="0" fontId="0" fillId="0" borderId="20" xfId="0" applyBorder="1"/>
    <xf numFmtId="164" fontId="0" fillId="0" borderId="20" xfId="0" applyNumberFormat="1" applyBorder="1"/>
    <xf numFmtId="0" fontId="3" fillId="0" borderId="0" xfId="0" quotePrefix="1" applyFont="1"/>
    <xf numFmtId="0" fontId="0" fillId="0" borderId="0" xfId="0" quotePrefix="1"/>
    <xf numFmtId="164" fontId="16" fillId="0" borderId="35" xfId="0" applyNumberFormat="1" applyFont="1" applyBorder="1"/>
    <xf numFmtId="164" fontId="16" fillId="0" borderId="8" xfId="0" applyNumberFormat="1" applyFont="1" applyBorder="1"/>
    <xf numFmtId="164" fontId="16" fillId="0" borderId="33" xfId="0" applyNumberFormat="1" applyFont="1" applyBorder="1"/>
    <xf numFmtId="164" fontId="16" fillId="0" borderId="33" xfId="0" applyNumberFormat="1" applyFont="1" applyBorder="1" applyAlignment="1">
      <alignment horizontal="center"/>
    </xf>
    <xf numFmtId="164" fontId="16" fillId="2" borderId="33" xfId="0" applyNumberFormat="1" applyFont="1" applyFill="1" applyBorder="1" applyAlignment="1">
      <alignment vertical="top" wrapText="1"/>
    </xf>
    <xf numFmtId="164" fontId="16" fillId="2" borderId="33" xfId="0" applyNumberFormat="1" applyFont="1" applyFill="1" applyBorder="1" applyAlignment="1">
      <alignment horizontal="center" vertical="top" wrapText="1"/>
    </xf>
    <xf numFmtId="164" fontId="16" fillId="0" borderId="41" xfId="0" applyNumberFormat="1" applyFont="1" applyBorder="1"/>
    <xf numFmtId="164" fontId="16" fillId="0" borderId="14" xfId="0" applyNumberFormat="1" applyFont="1" applyBorder="1"/>
    <xf numFmtId="164" fontId="16" fillId="0" borderId="44" xfId="0" applyNumberFormat="1" applyFont="1" applyBorder="1"/>
    <xf numFmtId="164" fontId="16" fillId="0" borderId="51" xfId="0" applyNumberFormat="1" applyFont="1" applyBorder="1"/>
    <xf numFmtId="44" fontId="16" fillId="0" borderId="31" xfId="0" applyNumberFormat="1" applyFont="1" applyBorder="1"/>
    <xf numFmtId="44" fontId="16" fillId="0" borderId="0" xfId="0" applyNumberFormat="1" applyFont="1"/>
    <xf numFmtId="44" fontId="16" fillId="0" borderId="38" xfId="0" applyNumberFormat="1" applyFont="1" applyBorder="1"/>
    <xf numFmtId="44" fontId="17" fillId="0" borderId="38" xfId="0" applyNumberFormat="1" applyFont="1" applyBorder="1"/>
    <xf numFmtId="44" fontId="16" fillId="2" borderId="38" xfId="0" applyNumberFormat="1" applyFont="1" applyFill="1" applyBorder="1"/>
    <xf numFmtId="44" fontId="16" fillId="0" borderId="46" xfId="0" applyNumberFormat="1" applyFont="1" applyBorder="1"/>
    <xf numFmtId="44" fontId="16" fillId="0" borderId="15" xfId="0" applyNumberFormat="1" applyFont="1" applyBorder="1"/>
    <xf numFmtId="44" fontId="16" fillId="0" borderId="7" xfId="0" applyNumberFormat="1" applyFont="1" applyBorder="1"/>
    <xf numFmtId="44" fontId="16" fillId="0" borderId="47" xfId="0" applyNumberFormat="1" applyFont="1" applyBorder="1"/>
    <xf numFmtId="44" fontId="16" fillId="0" borderId="51" xfId="0" applyNumberFormat="1" applyFont="1" applyBorder="1"/>
    <xf numFmtId="44" fontId="0" fillId="0" borderId="47" xfId="0" applyNumberFormat="1" applyBorder="1"/>
    <xf numFmtId="44" fontId="0" fillId="0" borderId="18" xfId="0" applyNumberFormat="1" applyBorder="1"/>
    <xf numFmtId="164" fontId="16" fillId="2" borderId="33" xfId="0" applyNumberFormat="1" applyFont="1" applyFill="1" applyBorder="1" applyAlignment="1">
      <alignment horizontal="left" vertical="top" wrapText="1"/>
    </xf>
    <xf numFmtId="0" fontId="18" fillId="0" borderId="20" xfId="0" applyFont="1" applyBorder="1" applyAlignment="1">
      <alignment horizontal="right" vertical="center"/>
    </xf>
    <xf numFmtId="0" fontId="18" fillId="0" borderId="20" xfId="0" applyFont="1" applyBorder="1" applyAlignment="1">
      <alignment horizontal="left" vertical="center"/>
    </xf>
    <xf numFmtId="165" fontId="18" fillId="0" borderId="20" xfId="1" applyFont="1" applyBorder="1" applyAlignment="1">
      <alignment horizontal="left" vertical="center"/>
    </xf>
    <xf numFmtId="165" fontId="18" fillId="0" borderId="26" xfId="1" applyFont="1" applyBorder="1" applyAlignment="1">
      <alignment horizontal="left" vertical="center"/>
    </xf>
    <xf numFmtId="0" fontId="16" fillId="0" borderId="34" xfId="0" applyFont="1" applyBorder="1" applyAlignment="1">
      <alignment horizontal="left"/>
    </xf>
    <xf numFmtId="0" fontId="16" fillId="0" borderId="32" xfId="0" applyFont="1" applyBorder="1" applyAlignment="1">
      <alignment horizontal="left"/>
    </xf>
    <xf numFmtId="0" fontId="16" fillId="0" borderId="34" xfId="0" applyFont="1" applyBorder="1"/>
    <xf numFmtId="0" fontId="16" fillId="0" borderId="42" xfId="0" applyFont="1" applyBorder="1"/>
    <xf numFmtId="0" fontId="19" fillId="0" borderId="16" xfId="0" applyFont="1" applyBorder="1" applyAlignment="1">
      <alignment horizontal="center" vertical="center"/>
    </xf>
    <xf numFmtId="0" fontId="19" fillId="0" borderId="14" xfId="0" applyFont="1" applyBorder="1" applyAlignment="1">
      <alignment horizontal="left" vertical="center"/>
    </xf>
    <xf numFmtId="0" fontId="19" fillId="0" borderId="14" xfId="0" applyFont="1" applyBorder="1" applyAlignment="1">
      <alignment horizontal="center" vertical="center"/>
    </xf>
    <xf numFmtId="165" fontId="19" fillId="0" borderId="14" xfId="1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165" fontId="19" fillId="0" borderId="17" xfId="1" applyFont="1" applyBorder="1" applyAlignment="1">
      <alignment horizontal="center" vertical="center"/>
    </xf>
    <xf numFmtId="0" fontId="19" fillId="0" borderId="45" xfId="0" applyFont="1" applyBorder="1" applyAlignment="1">
      <alignment horizontal="center" vertical="center"/>
    </xf>
    <xf numFmtId="0" fontId="19" fillId="0" borderId="44" xfId="0" applyFont="1" applyBorder="1" applyAlignment="1">
      <alignment horizontal="center" vertical="center"/>
    </xf>
    <xf numFmtId="165" fontId="19" fillId="0" borderId="44" xfId="1" applyFont="1" applyBorder="1" applyAlignment="1">
      <alignment horizontal="center" vertical="center"/>
    </xf>
    <xf numFmtId="0" fontId="19" fillId="0" borderId="44" xfId="0" applyFont="1" applyBorder="1" applyAlignment="1">
      <alignment horizontal="left" vertical="center"/>
    </xf>
    <xf numFmtId="0" fontId="19" fillId="0" borderId="51" xfId="0" applyFont="1" applyBorder="1" applyAlignment="1">
      <alignment horizontal="center" vertical="center"/>
    </xf>
    <xf numFmtId="0" fontId="19" fillId="0" borderId="48" xfId="0" applyFont="1" applyBorder="1" applyAlignment="1">
      <alignment horizontal="left" vertical="center"/>
    </xf>
    <xf numFmtId="0" fontId="19" fillId="0" borderId="48" xfId="0" applyFont="1" applyBorder="1" applyAlignment="1">
      <alignment horizontal="center" vertical="center"/>
    </xf>
    <xf numFmtId="165" fontId="19" fillId="0" borderId="48" xfId="1" applyFont="1" applyBorder="1" applyAlignment="1">
      <alignment horizontal="center" vertical="center"/>
    </xf>
    <xf numFmtId="0" fontId="16" fillId="0" borderId="34" xfId="0" applyFont="1" applyBorder="1" applyAlignment="1">
      <alignment horizontal="center"/>
    </xf>
    <xf numFmtId="165" fontId="16" fillId="0" borderId="34" xfId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164" fontId="0" fillId="0" borderId="31" xfId="0" applyNumberFormat="1" applyBorder="1" applyAlignment="1">
      <alignment horizontal="left"/>
    </xf>
    <xf numFmtId="0" fontId="0" fillId="0" borderId="31" xfId="0" applyBorder="1" applyAlignment="1">
      <alignment horizontal="left"/>
    </xf>
    <xf numFmtId="164" fontId="10" fillId="0" borderId="33" xfId="0" applyNumberFormat="1" applyFont="1" applyBorder="1" applyAlignment="1">
      <alignment horizontal="left" vertical="justify"/>
    </xf>
    <xf numFmtId="164" fontId="10" fillId="0" borderId="34" xfId="0" applyNumberFormat="1" applyFont="1" applyBorder="1" applyAlignment="1">
      <alignment horizontal="left" vertical="justify"/>
    </xf>
    <xf numFmtId="164" fontId="10" fillId="0" borderId="32" xfId="0" applyNumberFormat="1" applyFont="1" applyBorder="1" applyAlignment="1">
      <alignment horizontal="left" vertical="justify"/>
    </xf>
    <xf numFmtId="0" fontId="0" fillId="0" borderId="32" xfId="0" applyBorder="1" applyAlignment="1">
      <alignment horizontal="left" vertical="justify"/>
    </xf>
    <xf numFmtId="0" fontId="0" fillId="0" borderId="33" xfId="0" applyBorder="1" applyAlignment="1">
      <alignment horizontal="left" vertical="justify"/>
    </xf>
    <xf numFmtId="0" fontId="16" fillId="0" borderId="34" xfId="0" applyFont="1" applyBorder="1" applyAlignment="1">
      <alignment horizontal="left" vertical="justify" wrapText="1"/>
    </xf>
    <xf numFmtId="0" fontId="16" fillId="0" borderId="32" xfId="0" applyFont="1" applyBorder="1" applyAlignment="1">
      <alignment horizontal="left" vertical="justify" wrapText="1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0" fontId="11" fillId="0" borderId="0" xfId="0" applyFont="1" applyAlignment="1">
      <alignment horizontal="center"/>
    </xf>
    <xf numFmtId="164" fontId="11" fillId="0" borderId="0" xfId="0" applyNumberFormat="1" applyFont="1" applyAlignment="1">
      <alignment horizontal="center"/>
    </xf>
    <xf numFmtId="165" fontId="11" fillId="0" borderId="0" xfId="1" applyFont="1" applyAlignment="1">
      <alignment horizontal="center"/>
    </xf>
    <xf numFmtId="0" fontId="11" fillId="0" borderId="0" xfId="0" applyFont="1" applyAlignment="1">
      <alignment horizontal="right"/>
    </xf>
    <xf numFmtId="164" fontId="12" fillId="0" borderId="29" xfId="0" applyNumberFormat="1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165" fontId="12" fillId="0" borderId="29" xfId="1" applyFont="1" applyBorder="1" applyAlignment="1">
      <alignment horizontal="center" vertical="center"/>
    </xf>
    <xf numFmtId="0" fontId="12" fillId="0" borderId="29" xfId="0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Comma" xfId="1" builtinId="3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5"/>
  <sheetViews>
    <sheetView view="pageBreakPreview" topLeftCell="A15" zoomScale="118" zoomScaleNormal="100" zoomScaleSheetLayoutView="118" workbookViewId="0">
      <selection activeCell="F24" sqref="F24"/>
    </sheetView>
  </sheetViews>
  <sheetFormatPr defaultColWidth="9" defaultRowHeight="14.5"/>
  <cols>
    <col min="1" max="1" width="5.7265625" customWidth="1"/>
    <col min="2" max="2" width="35.453125" customWidth="1"/>
    <col min="3" max="3" width="11.54296875" customWidth="1"/>
    <col min="4" max="4" width="6.81640625" customWidth="1"/>
    <col min="5" max="5" width="6.26953125" customWidth="1"/>
    <col min="6" max="6" width="17.54296875" customWidth="1"/>
  </cols>
  <sheetData>
    <row r="1" spans="1:10">
      <c r="J1" s="62" t="s">
        <v>123</v>
      </c>
    </row>
    <row r="3" spans="1:10">
      <c r="A3" s="13"/>
    </row>
    <row r="4" spans="1:10" ht="15.5">
      <c r="A4" s="227" t="s">
        <v>124</v>
      </c>
      <c r="B4" s="227"/>
      <c r="C4" s="227"/>
      <c r="D4" s="227"/>
      <c r="E4" s="227"/>
      <c r="F4" s="227"/>
      <c r="G4" s="227"/>
      <c r="H4" s="227"/>
      <c r="I4" s="227"/>
      <c r="J4" s="227"/>
    </row>
    <row r="5" spans="1:10" ht="31.5" customHeight="1">
      <c r="A5" s="25"/>
      <c r="B5" s="25"/>
      <c r="C5" s="25"/>
      <c r="D5" s="25"/>
      <c r="E5" s="25"/>
      <c r="F5" s="25"/>
      <c r="G5" s="25"/>
      <c r="H5" s="25"/>
      <c r="I5" s="25"/>
      <c r="J5" s="25"/>
    </row>
    <row r="6" spans="1:10" ht="23.15" customHeight="1">
      <c r="A6" s="232" t="s">
        <v>3</v>
      </c>
      <c r="B6" s="228" t="s">
        <v>125</v>
      </c>
      <c r="C6" s="228" t="s">
        <v>126</v>
      </c>
      <c r="D6" s="235" t="s">
        <v>127</v>
      </c>
      <c r="E6" s="236"/>
      <c r="F6" s="228" t="s">
        <v>128</v>
      </c>
      <c r="G6" s="228" t="s">
        <v>129</v>
      </c>
      <c r="H6" s="228"/>
      <c r="I6" s="228"/>
      <c r="J6" s="229"/>
    </row>
    <row r="7" spans="1:10" ht="30" customHeight="1">
      <c r="A7" s="233"/>
      <c r="B7" s="234"/>
      <c r="C7" s="234"/>
      <c r="D7" s="237"/>
      <c r="E7" s="238"/>
      <c r="F7" s="234"/>
      <c r="G7" s="27" t="s">
        <v>130</v>
      </c>
      <c r="H7" s="27" t="s">
        <v>131</v>
      </c>
      <c r="I7" s="27" t="s">
        <v>132</v>
      </c>
      <c r="J7" s="63" t="s">
        <v>133</v>
      </c>
    </row>
    <row r="8" spans="1:10" ht="22" customHeight="1">
      <c r="A8" s="28">
        <v>1</v>
      </c>
      <c r="B8" s="29">
        <v>2</v>
      </c>
      <c r="C8" s="29">
        <v>3</v>
      </c>
      <c r="D8" s="230">
        <v>4</v>
      </c>
      <c r="E8" s="231"/>
      <c r="F8" s="29">
        <v>5</v>
      </c>
      <c r="G8" s="29">
        <v>6</v>
      </c>
      <c r="H8" s="29">
        <v>7</v>
      </c>
      <c r="I8" s="29">
        <v>8</v>
      </c>
      <c r="J8" s="28">
        <v>9</v>
      </c>
    </row>
    <row r="9" spans="1:10" ht="22" customHeight="1">
      <c r="A9" s="30">
        <v>1</v>
      </c>
      <c r="B9" s="31" t="s">
        <v>8</v>
      </c>
      <c r="C9" s="31" t="s">
        <v>134</v>
      </c>
      <c r="D9" s="32">
        <v>3</v>
      </c>
      <c r="E9" s="49" t="s">
        <v>135</v>
      </c>
      <c r="F9" s="50">
        <f>SUM('2025'!N9:N15)</f>
        <v>4757500</v>
      </c>
      <c r="G9" s="51" t="s">
        <v>136</v>
      </c>
      <c r="H9" s="52"/>
      <c r="I9" s="52"/>
      <c r="J9" s="64"/>
    </row>
    <row r="10" spans="1:10" ht="22" customHeight="1">
      <c r="A10" s="33">
        <v>2</v>
      </c>
      <c r="B10" s="34" t="s">
        <v>28</v>
      </c>
      <c r="C10" s="31" t="s">
        <v>134</v>
      </c>
      <c r="D10" s="35">
        <v>1</v>
      </c>
      <c r="E10" s="53" t="s">
        <v>135</v>
      </c>
      <c r="F10" s="54">
        <f>SUM('2025'!N18:N24)</f>
        <v>1952500</v>
      </c>
      <c r="G10" s="51" t="s">
        <v>136</v>
      </c>
      <c r="H10" s="55"/>
      <c r="I10" s="55"/>
      <c r="J10" s="65"/>
    </row>
    <row r="11" spans="1:10" ht="22" customHeight="1">
      <c r="A11" s="33">
        <v>3</v>
      </c>
      <c r="B11" s="36" t="s">
        <v>34</v>
      </c>
      <c r="C11" s="31" t="s">
        <v>134</v>
      </c>
      <c r="D11" s="37">
        <v>1</v>
      </c>
      <c r="E11" s="53" t="s">
        <v>135</v>
      </c>
      <c r="F11" s="54">
        <f>SUM('2025'!N27:N33)</f>
        <v>1952500</v>
      </c>
      <c r="G11" s="51" t="s">
        <v>136</v>
      </c>
      <c r="H11" s="55"/>
      <c r="I11" s="55"/>
      <c r="J11" s="65"/>
    </row>
    <row r="12" spans="1:10" ht="22" customHeight="1">
      <c r="A12" s="33">
        <v>4</v>
      </c>
      <c r="B12" s="36" t="s">
        <v>35</v>
      </c>
      <c r="C12" s="31" t="s">
        <v>134</v>
      </c>
      <c r="D12" s="37">
        <v>2100</v>
      </c>
      <c r="E12" s="53" t="s">
        <v>137</v>
      </c>
      <c r="F12" s="54">
        <f>((2100*2000)+21000+100000)*2</f>
        <v>8642000</v>
      </c>
      <c r="G12" s="51" t="s">
        <v>136</v>
      </c>
      <c r="H12" s="55"/>
      <c r="I12" s="55"/>
      <c r="J12" s="65"/>
    </row>
    <row r="13" spans="1:10" ht="22" customHeight="1">
      <c r="A13" s="33">
        <v>5</v>
      </c>
      <c r="B13" s="36" t="s">
        <v>50</v>
      </c>
      <c r="C13" s="31" t="s">
        <v>134</v>
      </c>
      <c r="D13" s="37" t="s">
        <v>138</v>
      </c>
      <c r="E13" s="56"/>
      <c r="F13" s="54">
        <v>1250000</v>
      </c>
      <c r="G13" s="51" t="s">
        <v>136</v>
      </c>
      <c r="H13" s="55"/>
      <c r="I13" s="55"/>
      <c r="J13" s="65"/>
    </row>
    <row r="14" spans="1:10" ht="22" customHeight="1">
      <c r="A14" s="33">
        <v>6</v>
      </c>
      <c r="B14" s="36" t="s">
        <v>58</v>
      </c>
      <c r="C14" s="31" t="s">
        <v>134</v>
      </c>
      <c r="D14" s="37">
        <v>12</v>
      </c>
      <c r="E14" s="53" t="s">
        <v>135</v>
      </c>
      <c r="F14" s="54">
        <v>89034000</v>
      </c>
      <c r="G14" s="51" t="s">
        <v>136</v>
      </c>
      <c r="H14" s="57"/>
      <c r="I14" s="55"/>
      <c r="J14" s="65"/>
    </row>
    <row r="15" spans="1:10" ht="22" customHeight="1">
      <c r="A15" s="33">
        <v>7</v>
      </c>
      <c r="B15" s="36" t="s">
        <v>77</v>
      </c>
      <c r="C15" s="31" t="s">
        <v>134</v>
      </c>
      <c r="D15" s="37" t="s">
        <v>138</v>
      </c>
      <c r="E15" s="56"/>
      <c r="F15" s="54">
        <f>SUM('2025'!N80:N82)</f>
        <v>6336000</v>
      </c>
      <c r="G15" s="51" t="s">
        <v>136</v>
      </c>
      <c r="H15" s="55"/>
      <c r="I15" s="55"/>
      <c r="J15" s="65"/>
    </row>
    <row r="16" spans="1:10" ht="22" customHeight="1">
      <c r="A16" s="33">
        <v>8</v>
      </c>
      <c r="B16" s="36" t="s">
        <v>83</v>
      </c>
      <c r="C16" s="31" t="s">
        <v>134</v>
      </c>
      <c r="D16" s="37">
        <v>11</v>
      </c>
      <c r="E16" s="53" t="s">
        <v>135</v>
      </c>
      <c r="F16" s="54">
        <f>SUM('2025'!N85:N87)</f>
        <v>3162500</v>
      </c>
      <c r="G16" s="51" t="s">
        <v>136</v>
      </c>
      <c r="H16" s="55"/>
      <c r="I16" s="55"/>
      <c r="J16" s="65"/>
    </row>
    <row r="17" spans="1:12" ht="22" customHeight="1">
      <c r="A17" s="33">
        <v>9</v>
      </c>
      <c r="B17" s="36" t="s">
        <v>89</v>
      </c>
      <c r="C17" s="31" t="s">
        <v>134</v>
      </c>
      <c r="D17" s="37">
        <v>10</v>
      </c>
      <c r="E17" s="53" t="s">
        <v>135</v>
      </c>
      <c r="F17" s="54">
        <f>SUM('2025'!N90:N92)</f>
        <v>2875000</v>
      </c>
      <c r="G17" s="51" t="s">
        <v>136</v>
      </c>
      <c r="H17" s="55"/>
      <c r="I17" s="55"/>
      <c r="J17" s="65"/>
    </row>
    <row r="18" spans="1:12" ht="22" customHeight="1">
      <c r="A18" s="33">
        <v>11</v>
      </c>
      <c r="B18" s="36" t="s">
        <v>91</v>
      </c>
      <c r="C18" s="31" t="s">
        <v>134</v>
      </c>
      <c r="D18" s="37">
        <v>1</v>
      </c>
      <c r="E18" s="53" t="s">
        <v>135</v>
      </c>
      <c r="F18" s="54">
        <f>SUM('2025'!N96:N98)</f>
        <v>512500</v>
      </c>
      <c r="G18" s="51" t="s">
        <v>136</v>
      </c>
      <c r="H18" s="55"/>
      <c r="I18" s="55"/>
      <c r="J18" s="65"/>
    </row>
    <row r="19" spans="1:12" ht="22" customHeight="1">
      <c r="A19" s="33">
        <v>12</v>
      </c>
      <c r="B19" s="36" t="s">
        <v>95</v>
      </c>
      <c r="C19" s="31" t="s">
        <v>134</v>
      </c>
      <c r="D19" s="37">
        <v>12</v>
      </c>
      <c r="E19" s="53" t="s">
        <v>135</v>
      </c>
      <c r="F19" s="54">
        <f>SUM('2025'!N102:N112)</f>
        <v>9340000</v>
      </c>
      <c r="G19" s="51" t="s">
        <v>136</v>
      </c>
      <c r="H19" s="55"/>
      <c r="I19" s="55"/>
      <c r="J19" s="65"/>
    </row>
    <row r="20" spans="1:12" ht="22" customHeight="1">
      <c r="A20" s="33">
        <v>13</v>
      </c>
      <c r="B20" s="36" t="s">
        <v>104</v>
      </c>
      <c r="C20" s="31" t="s">
        <v>134</v>
      </c>
      <c r="D20" s="37">
        <v>6</v>
      </c>
      <c r="E20" s="53" t="s">
        <v>135</v>
      </c>
      <c r="F20" s="54">
        <f>SUM('2025'!N115)</f>
        <v>1200000</v>
      </c>
      <c r="G20" s="51" t="s">
        <v>136</v>
      </c>
      <c r="H20" s="55"/>
      <c r="I20" s="55"/>
      <c r="J20" s="65"/>
    </row>
    <row r="21" spans="1:12" ht="22" customHeight="1">
      <c r="A21" s="33">
        <v>14</v>
      </c>
      <c r="B21" s="36" t="s">
        <v>139</v>
      </c>
      <c r="C21" s="31" t="s">
        <v>134</v>
      </c>
      <c r="D21" s="38" t="s">
        <v>140</v>
      </c>
      <c r="E21" s="53" t="s">
        <v>135</v>
      </c>
      <c r="F21" s="54">
        <f>SUM('2025'!N118:N120)</f>
        <v>4320000</v>
      </c>
      <c r="G21" s="51" t="s">
        <v>136</v>
      </c>
      <c r="H21" s="55"/>
      <c r="I21" s="55"/>
      <c r="J21" s="65"/>
    </row>
    <row r="22" spans="1:12" ht="22" customHeight="1">
      <c r="A22" s="39">
        <v>15</v>
      </c>
      <c r="B22" s="40" t="s">
        <v>115</v>
      </c>
      <c r="C22" s="31" t="s">
        <v>134</v>
      </c>
      <c r="D22" s="41">
        <v>8</v>
      </c>
      <c r="E22" s="58" t="s">
        <v>118</v>
      </c>
      <c r="F22" s="60">
        <f>SUM('2025'!N124)</f>
        <v>16000000</v>
      </c>
      <c r="G22" s="51" t="s">
        <v>136</v>
      </c>
      <c r="H22" s="59"/>
      <c r="I22" s="59"/>
      <c r="J22" s="66"/>
    </row>
    <row r="23" spans="1:12" ht="22" customHeight="1">
      <c r="A23" s="42"/>
      <c r="B23" s="43"/>
      <c r="C23" s="201" t="s">
        <v>119</v>
      </c>
      <c r="D23" s="202"/>
      <c r="E23" s="203"/>
      <c r="F23" s="204">
        <f>SUM(F9:F22)</f>
        <v>151334500</v>
      </c>
      <c r="G23" s="61"/>
      <c r="H23" s="61"/>
      <c r="I23" s="61"/>
      <c r="J23" s="43"/>
    </row>
    <row r="24" spans="1:12" ht="22" customHeight="1">
      <c r="A24" s="44"/>
      <c r="B24" s="44"/>
      <c r="C24" s="44"/>
      <c r="D24" s="44"/>
      <c r="E24" s="44"/>
      <c r="F24" s="44"/>
      <c r="G24" s="44"/>
      <c r="H24" s="44"/>
      <c r="I24" s="44"/>
      <c r="J24" s="44"/>
    </row>
    <row r="25" spans="1:12" ht="22" customHeight="1">
      <c r="A25" s="44"/>
      <c r="B25" s="44"/>
      <c r="C25" s="44"/>
      <c r="D25" s="44"/>
      <c r="E25" s="44"/>
      <c r="F25" s="44"/>
      <c r="G25" s="44"/>
      <c r="H25" s="44"/>
      <c r="I25" s="44"/>
      <c r="J25" s="44"/>
    </row>
    <row r="26" spans="1:12" ht="22" customHeight="1">
      <c r="A26" s="44"/>
      <c r="B26" s="44"/>
      <c r="C26" s="44"/>
      <c r="D26" s="44"/>
      <c r="E26" s="44"/>
      <c r="F26" s="44"/>
      <c r="G26" s="44"/>
      <c r="H26" s="44"/>
      <c r="I26" s="44"/>
      <c r="J26" s="44"/>
    </row>
    <row r="27" spans="1:12" ht="22" customHeight="1">
      <c r="A27" s="44"/>
      <c r="B27" s="45" t="s">
        <v>141</v>
      </c>
      <c r="C27" s="44"/>
      <c r="D27" s="44"/>
      <c r="E27" s="44"/>
      <c r="F27" s="44"/>
      <c r="G27" s="44"/>
      <c r="H27" s="44"/>
      <c r="I27" s="44"/>
      <c r="J27" s="67" t="s">
        <v>142</v>
      </c>
    </row>
    <row r="28" spans="1:12" ht="22" customHeight="1">
      <c r="A28" s="44"/>
      <c r="C28" s="44"/>
      <c r="D28" s="44"/>
      <c r="E28" s="44"/>
      <c r="F28" s="44"/>
      <c r="G28" s="44"/>
      <c r="H28" s="44"/>
      <c r="I28" s="44"/>
      <c r="K28" s="68"/>
      <c r="L28" s="67"/>
    </row>
    <row r="29" spans="1:12" ht="22" customHeight="1">
      <c r="A29" s="44"/>
      <c r="B29" s="46" t="s">
        <v>143</v>
      </c>
      <c r="C29" s="47"/>
      <c r="D29" s="47"/>
      <c r="E29" s="47"/>
      <c r="F29" s="47"/>
      <c r="G29" s="47"/>
      <c r="H29" s="47"/>
      <c r="I29" s="47"/>
      <c r="J29" s="69" t="s">
        <v>144</v>
      </c>
      <c r="K29" s="68"/>
      <c r="L29" s="67"/>
    </row>
    <row r="30" spans="1:12" ht="22" customHeight="1">
      <c r="A30" s="44"/>
      <c r="B30" s="48" t="s">
        <v>145</v>
      </c>
      <c r="C30" s="47"/>
      <c r="D30" s="47"/>
      <c r="E30" s="47"/>
      <c r="F30" s="47"/>
      <c r="G30" s="47"/>
      <c r="H30" s="47"/>
      <c r="I30" s="47"/>
      <c r="J30" s="69" t="s">
        <v>121</v>
      </c>
      <c r="K30" s="26"/>
      <c r="L30" s="26"/>
    </row>
    <row r="31" spans="1:12" ht="22" customHeight="1">
      <c r="A31" s="44"/>
      <c r="B31" s="48"/>
      <c r="C31" s="47"/>
      <c r="D31" s="47"/>
      <c r="E31" s="47"/>
      <c r="F31" s="47"/>
      <c r="G31" s="47"/>
      <c r="H31" s="47"/>
      <c r="I31" s="47"/>
      <c r="J31" s="70"/>
      <c r="K31" s="26"/>
      <c r="L31" s="26"/>
    </row>
    <row r="32" spans="1:12" ht="22" customHeight="1">
      <c r="A32" s="44"/>
      <c r="B32" s="47"/>
      <c r="C32" s="47"/>
      <c r="D32" s="47"/>
      <c r="E32" s="47"/>
      <c r="F32" s="47"/>
      <c r="G32" s="47"/>
      <c r="H32" s="47"/>
      <c r="I32" s="47"/>
      <c r="J32" s="71"/>
      <c r="K32" s="72"/>
      <c r="L32" s="72"/>
    </row>
    <row r="33" spans="1:12" ht="22" customHeight="1">
      <c r="A33" s="44"/>
      <c r="B33" s="47"/>
      <c r="C33" s="47"/>
      <c r="D33" s="47"/>
      <c r="E33" s="47"/>
      <c r="F33" s="47"/>
      <c r="G33" s="47"/>
      <c r="H33" s="47"/>
      <c r="I33" s="47"/>
      <c r="J33" s="71"/>
      <c r="K33" s="72"/>
      <c r="L33" s="72"/>
    </row>
    <row r="34" spans="1:12" ht="22" customHeight="1">
      <c r="A34" s="44"/>
      <c r="B34" s="47" t="s">
        <v>146</v>
      </c>
      <c r="C34" s="47"/>
      <c r="D34" s="47"/>
      <c r="E34" s="47"/>
      <c r="F34" s="47"/>
      <c r="G34" s="47"/>
      <c r="H34" s="47"/>
      <c r="I34" s="47"/>
      <c r="J34" s="71" t="s">
        <v>122</v>
      </c>
      <c r="K34" s="72"/>
      <c r="L34" s="72"/>
    </row>
    <row r="35" spans="1:12" ht="22" customHeight="1">
      <c r="A35" s="44"/>
      <c r="B35" s="47"/>
      <c r="C35" s="47"/>
      <c r="D35" s="47"/>
      <c r="E35" s="47"/>
      <c r="F35" s="47"/>
      <c r="G35" s="47"/>
      <c r="H35" s="47"/>
      <c r="I35" s="47"/>
      <c r="J35" s="47"/>
    </row>
  </sheetData>
  <mergeCells count="8">
    <mergeCell ref="A4:J4"/>
    <mergeCell ref="G6:J6"/>
    <mergeCell ref="D8:E8"/>
    <mergeCell ref="A6:A7"/>
    <mergeCell ref="B6:B7"/>
    <mergeCell ref="C6:C7"/>
    <mergeCell ref="D6:E7"/>
    <mergeCell ref="F6:F7"/>
  </mergeCells>
  <pageMargins left="0.70866141732283472" right="0.51181102362204722" top="0.74803149606299213" bottom="0.74803149606299213" header="0.31496062992125984" footer="0.31496062992125984"/>
  <pageSetup paperSize="9" scale="75"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V138"/>
  <sheetViews>
    <sheetView tabSelected="1" view="pageBreakPreview" topLeftCell="A108" zoomScale="69" zoomScaleNormal="178" zoomScaleSheetLayoutView="69" workbookViewId="0">
      <selection activeCell="M66" sqref="M66"/>
    </sheetView>
  </sheetViews>
  <sheetFormatPr defaultColWidth="9" defaultRowHeight="14.5"/>
  <cols>
    <col min="1" max="1" width="7.81640625" customWidth="1"/>
    <col min="2" max="2" width="4.81640625" style="73" customWidth="1"/>
    <col min="4" max="4" width="19.26953125" customWidth="1"/>
    <col min="5" max="5" width="4.81640625" style="24" customWidth="1"/>
    <col min="6" max="7" width="4.81640625" customWidth="1"/>
    <col min="8" max="8" width="2" customWidth="1"/>
    <col min="9" max="9" width="3.81640625" customWidth="1"/>
    <col min="10" max="10" width="1.7265625" customWidth="1"/>
    <col min="11" max="11" width="15.1796875" style="74" customWidth="1"/>
    <col min="12" max="12" width="3.26953125" customWidth="1"/>
    <col min="13" max="13" width="4.81640625" style="62" customWidth="1"/>
    <col min="14" max="14" width="17.26953125" style="74" customWidth="1"/>
    <col min="15" max="15" width="17.453125" customWidth="1"/>
    <col min="16" max="16" width="17" style="73" customWidth="1"/>
    <col min="17" max="17" width="17.1796875" customWidth="1"/>
    <col min="18" max="18" width="7.7265625" customWidth="1"/>
    <col min="19" max="19" width="3.26953125" customWidth="1"/>
  </cols>
  <sheetData>
    <row r="2" spans="1:22" ht="15.5">
      <c r="A2" s="250" t="s">
        <v>0</v>
      </c>
      <c r="B2" s="251"/>
      <c r="C2" s="250"/>
      <c r="D2" s="250"/>
      <c r="E2" s="250"/>
      <c r="F2" s="250"/>
      <c r="G2" s="250"/>
      <c r="H2" s="250"/>
      <c r="I2" s="250"/>
      <c r="J2" s="250"/>
      <c r="K2" s="252"/>
      <c r="L2" s="250"/>
      <c r="M2" s="253"/>
      <c r="N2" s="252"/>
      <c r="O2" s="250"/>
      <c r="P2" s="251"/>
    </row>
    <row r="3" spans="1:22" ht="15.5">
      <c r="A3" s="250" t="s">
        <v>1</v>
      </c>
      <c r="B3" s="251"/>
      <c r="C3" s="250"/>
      <c r="D3" s="250"/>
      <c r="E3" s="250"/>
      <c r="F3" s="250"/>
      <c r="G3" s="250"/>
      <c r="H3" s="250"/>
      <c r="I3" s="250"/>
      <c r="J3" s="250"/>
      <c r="K3" s="252"/>
      <c r="L3" s="250"/>
      <c r="M3" s="253"/>
      <c r="N3" s="252"/>
      <c r="O3" s="250"/>
      <c r="P3" s="251"/>
    </row>
    <row r="4" spans="1:22" ht="15.5">
      <c r="A4" s="250" t="s">
        <v>2</v>
      </c>
      <c r="B4" s="251"/>
      <c r="C4" s="250"/>
      <c r="D4" s="250"/>
      <c r="E4" s="250"/>
      <c r="F4" s="250"/>
      <c r="G4" s="250"/>
      <c r="H4" s="250"/>
      <c r="I4" s="250"/>
      <c r="J4" s="250"/>
      <c r="K4" s="252"/>
      <c r="L4" s="250"/>
      <c r="M4" s="253"/>
      <c r="N4" s="252"/>
      <c r="O4" s="250"/>
      <c r="P4" s="251"/>
    </row>
    <row r="5" spans="1:22">
      <c r="A5" s="75"/>
      <c r="B5" s="76"/>
      <c r="C5" s="75"/>
      <c r="D5" s="75"/>
      <c r="F5" s="24"/>
      <c r="G5" s="24"/>
      <c r="H5" s="24"/>
      <c r="I5" s="24"/>
      <c r="J5" s="24"/>
      <c r="K5" s="103"/>
      <c r="L5" s="24"/>
    </row>
    <row r="6" spans="1:22" ht="24" customHeight="1">
      <c r="A6" s="77" t="s">
        <v>3</v>
      </c>
      <c r="B6" s="254" t="s">
        <v>4</v>
      </c>
      <c r="C6" s="255"/>
      <c r="D6" s="255"/>
      <c r="E6" s="255" t="s">
        <v>5</v>
      </c>
      <c r="F6" s="255"/>
      <c r="G6" s="255"/>
      <c r="H6" s="255"/>
      <c r="I6" s="255"/>
      <c r="J6" s="255"/>
      <c r="K6" s="256"/>
      <c r="L6" s="255"/>
      <c r="M6" s="257"/>
      <c r="N6" s="256"/>
      <c r="O6" s="78" t="s">
        <v>6</v>
      </c>
      <c r="P6" s="107" t="s">
        <v>7</v>
      </c>
    </row>
    <row r="7" spans="1:22" ht="9" customHeight="1">
      <c r="A7" s="79"/>
      <c r="B7" s="80"/>
      <c r="C7" s="81"/>
      <c r="D7" s="79"/>
      <c r="E7" s="96"/>
      <c r="F7" s="81"/>
      <c r="G7" s="81"/>
      <c r="H7" s="81"/>
      <c r="I7" s="81"/>
      <c r="J7" s="81"/>
      <c r="K7" s="104"/>
      <c r="L7" s="81"/>
      <c r="M7" s="108"/>
      <c r="N7" s="109"/>
      <c r="O7" s="110"/>
      <c r="P7" s="80"/>
    </row>
    <row r="8" spans="1:22" ht="17.149999999999999" customHeight="1">
      <c r="A8" s="82">
        <v>1</v>
      </c>
      <c r="B8" s="239" t="s">
        <v>8</v>
      </c>
      <c r="C8" s="240"/>
      <c r="D8" s="240"/>
      <c r="E8" s="97" t="s">
        <v>9</v>
      </c>
      <c r="F8" s="98" t="s">
        <v>10</v>
      </c>
      <c r="G8" s="98"/>
      <c r="H8" s="98"/>
      <c r="I8" s="98"/>
      <c r="J8" s="98"/>
      <c r="K8" s="105"/>
      <c r="L8" s="98"/>
      <c r="M8" s="111"/>
      <c r="N8" s="112"/>
      <c r="O8" s="188" t="s">
        <v>269</v>
      </c>
      <c r="P8" s="178" t="s">
        <v>271</v>
      </c>
      <c r="R8" t="s">
        <v>11</v>
      </c>
      <c r="S8" t="s">
        <v>12</v>
      </c>
    </row>
    <row r="9" spans="1:22" ht="17.149999999999999" customHeight="1">
      <c r="A9" s="83"/>
      <c r="B9" s="84"/>
      <c r="C9" s="85"/>
      <c r="D9" s="83"/>
      <c r="E9" s="99"/>
      <c r="F9" s="100">
        <v>33</v>
      </c>
      <c r="G9" s="100" t="s">
        <v>13</v>
      </c>
      <c r="H9" s="100" t="s">
        <v>14</v>
      </c>
      <c r="I9" s="100">
        <v>3</v>
      </c>
      <c r="J9" s="100" t="s">
        <v>14</v>
      </c>
      <c r="K9" s="106">
        <v>12500</v>
      </c>
      <c r="L9" s="85" t="s">
        <v>15</v>
      </c>
      <c r="M9" s="113" t="s">
        <v>16</v>
      </c>
      <c r="N9" s="114">
        <f>F9*I9*K9</f>
        <v>1237500</v>
      </c>
      <c r="O9" s="189" t="s">
        <v>270</v>
      </c>
      <c r="P9" s="179" t="s">
        <v>272</v>
      </c>
      <c r="S9" t="s">
        <v>17</v>
      </c>
    </row>
    <row r="10" spans="1:22" ht="17.149999999999999" customHeight="1">
      <c r="A10" s="83"/>
      <c r="B10" s="84"/>
      <c r="C10" s="85"/>
      <c r="D10" s="83"/>
      <c r="E10" s="99" t="s">
        <v>18</v>
      </c>
      <c r="F10" s="85" t="s">
        <v>19</v>
      </c>
      <c r="G10" s="85"/>
      <c r="H10" s="85"/>
      <c r="I10" s="85"/>
      <c r="J10" s="85"/>
      <c r="K10" s="106"/>
      <c r="L10" s="85"/>
      <c r="M10" s="113"/>
      <c r="N10" s="114"/>
      <c r="O10" s="190"/>
      <c r="P10" s="180"/>
    </row>
    <row r="11" spans="1:22" ht="17.149999999999999" customHeight="1">
      <c r="A11" s="83"/>
      <c r="B11" s="84"/>
      <c r="C11" s="85"/>
      <c r="D11" s="83"/>
      <c r="E11" s="99"/>
      <c r="F11" s="100">
        <v>33</v>
      </c>
      <c r="G11" s="100" t="s">
        <v>13</v>
      </c>
      <c r="H11" s="100" t="s">
        <v>14</v>
      </c>
      <c r="I11" s="100">
        <v>3</v>
      </c>
      <c r="J11" s="100" t="s">
        <v>14</v>
      </c>
      <c r="K11" s="106">
        <v>30000</v>
      </c>
      <c r="L11" s="85" t="s">
        <v>15</v>
      </c>
      <c r="M11" s="113" t="s">
        <v>16</v>
      </c>
      <c r="N11" s="114">
        <f>F11*I11*K11</f>
        <v>2970000</v>
      </c>
      <c r="O11" s="190"/>
      <c r="P11" s="180"/>
      <c r="S11" t="s">
        <v>20</v>
      </c>
      <c r="V11" t="s">
        <v>21</v>
      </c>
    </row>
    <row r="12" spans="1:22" ht="17.149999999999999" customHeight="1">
      <c r="A12" s="83"/>
      <c r="B12" s="84"/>
      <c r="C12" s="85"/>
      <c r="D12" s="83"/>
      <c r="E12" s="99" t="s">
        <v>22</v>
      </c>
      <c r="F12" s="94" t="s">
        <v>23</v>
      </c>
      <c r="G12" s="85"/>
      <c r="H12" s="85"/>
      <c r="I12" s="85"/>
      <c r="J12" s="85"/>
      <c r="K12" s="106"/>
      <c r="L12" s="85"/>
      <c r="M12" s="113"/>
      <c r="N12" s="114"/>
      <c r="O12" s="190"/>
      <c r="P12" s="180"/>
      <c r="S12" t="s">
        <v>24</v>
      </c>
    </row>
    <row r="13" spans="1:22" ht="17.149999999999999" customHeight="1">
      <c r="A13" s="83"/>
      <c r="B13" s="84"/>
      <c r="C13" s="85"/>
      <c r="D13" s="83"/>
      <c r="E13" s="99"/>
      <c r="F13" s="100">
        <v>1</v>
      </c>
      <c r="G13" s="100" t="s">
        <v>25</v>
      </c>
      <c r="H13" s="100"/>
      <c r="I13" s="100"/>
      <c r="J13" s="100" t="s">
        <v>14</v>
      </c>
      <c r="K13" s="106">
        <v>100000</v>
      </c>
      <c r="L13" s="85" t="s">
        <v>15</v>
      </c>
      <c r="M13" s="113" t="s">
        <v>16</v>
      </c>
      <c r="N13" s="114">
        <f>F13*K13</f>
        <v>100000</v>
      </c>
      <c r="O13" s="190"/>
      <c r="P13" s="180"/>
    </row>
    <row r="14" spans="1:22" ht="17.149999999999999" customHeight="1">
      <c r="A14" s="83"/>
      <c r="B14" s="84"/>
      <c r="C14" s="85"/>
      <c r="D14" s="83"/>
      <c r="E14" s="99" t="s">
        <v>26</v>
      </c>
      <c r="F14" s="85" t="s">
        <v>27</v>
      </c>
      <c r="G14" s="85"/>
      <c r="H14" s="85"/>
      <c r="I14" s="85"/>
      <c r="J14" s="85"/>
      <c r="K14" s="106"/>
      <c r="L14" s="85"/>
      <c r="M14" s="113"/>
      <c r="N14" s="114"/>
      <c r="O14" s="190"/>
      <c r="P14" s="180"/>
    </row>
    <row r="15" spans="1:22" ht="17.149999999999999" customHeight="1">
      <c r="A15" s="83"/>
      <c r="B15" s="84"/>
      <c r="C15" s="85"/>
      <c r="D15" s="83"/>
      <c r="E15" s="99"/>
      <c r="F15" s="100">
        <v>1</v>
      </c>
      <c r="G15" s="100" t="s">
        <v>13</v>
      </c>
      <c r="H15" s="100" t="s">
        <v>14</v>
      </c>
      <c r="I15" s="100">
        <v>3</v>
      </c>
      <c r="J15" s="100" t="s">
        <v>14</v>
      </c>
      <c r="K15" s="106">
        <v>150000</v>
      </c>
      <c r="L15" s="85" t="s">
        <v>15</v>
      </c>
      <c r="M15" s="113" t="s">
        <v>16</v>
      </c>
      <c r="N15" s="114">
        <f>F15*I15*K15</f>
        <v>450000</v>
      </c>
      <c r="O15" s="190"/>
      <c r="P15" s="180"/>
    </row>
    <row r="16" spans="1:22" ht="17.149999999999999" customHeight="1">
      <c r="A16" s="83"/>
      <c r="B16" s="84"/>
      <c r="C16" s="85"/>
      <c r="D16" s="83"/>
      <c r="E16" s="99"/>
      <c r="F16" s="85"/>
      <c r="G16" s="85"/>
      <c r="H16" s="85"/>
      <c r="I16" s="85"/>
      <c r="J16" s="85"/>
      <c r="K16" s="106"/>
      <c r="L16" s="85"/>
      <c r="M16" s="113"/>
      <c r="N16" s="114"/>
      <c r="O16" s="190"/>
      <c r="P16" s="180"/>
    </row>
    <row r="17" spans="1:20" ht="17.149999999999999" customHeight="1">
      <c r="A17" s="86">
        <v>2</v>
      </c>
      <c r="B17" s="241" t="s">
        <v>28</v>
      </c>
      <c r="C17" s="242"/>
      <c r="D17" s="243"/>
      <c r="E17" s="99" t="s">
        <v>9</v>
      </c>
      <c r="F17" s="85" t="s">
        <v>10</v>
      </c>
      <c r="G17" s="85"/>
      <c r="H17" s="85"/>
      <c r="I17" s="85"/>
      <c r="J17" s="85"/>
      <c r="K17" s="106"/>
      <c r="L17" s="85"/>
      <c r="M17" s="113"/>
      <c r="N17" s="114"/>
      <c r="O17" s="191" t="s">
        <v>29</v>
      </c>
      <c r="P17" s="180" t="s">
        <v>273</v>
      </c>
    </row>
    <row r="18" spans="1:20" ht="17.149999999999999" customHeight="1">
      <c r="A18" s="83"/>
      <c r="B18" s="87" t="s">
        <v>30</v>
      </c>
      <c r="C18" s="88"/>
      <c r="D18" s="89"/>
      <c r="E18" s="99"/>
      <c r="F18" s="100">
        <v>33</v>
      </c>
      <c r="G18" s="100" t="s">
        <v>13</v>
      </c>
      <c r="H18" s="100" t="s">
        <v>14</v>
      </c>
      <c r="I18" s="100">
        <v>1</v>
      </c>
      <c r="J18" s="100" t="s">
        <v>14</v>
      </c>
      <c r="K18" s="106">
        <v>12500</v>
      </c>
      <c r="L18" s="85" t="s">
        <v>15</v>
      </c>
      <c r="M18" s="113" t="s">
        <v>16</v>
      </c>
      <c r="N18" s="114">
        <f>F18*I18*K18</f>
        <v>412500</v>
      </c>
      <c r="O18" s="190"/>
      <c r="P18" s="180" t="s">
        <v>272</v>
      </c>
    </row>
    <row r="19" spans="1:20" ht="17.149999999999999" customHeight="1">
      <c r="A19" s="83"/>
      <c r="B19" s="84"/>
      <c r="C19" s="85"/>
      <c r="D19" s="83"/>
      <c r="E19" s="99" t="s">
        <v>18</v>
      </c>
      <c r="F19" s="85" t="s">
        <v>19</v>
      </c>
      <c r="G19" s="85"/>
      <c r="H19" s="85"/>
      <c r="I19" s="85"/>
      <c r="J19" s="85"/>
      <c r="K19" s="106"/>
      <c r="L19" s="85"/>
      <c r="M19" s="113"/>
      <c r="N19" s="114"/>
      <c r="O19" s="190"/>
      <c r="P19" s="180"/>
      <c r="R19">
        <v>1</v>
      </c>
      <c r="T19" t="s">
        <v>31</v>
      </c>
    </row>
    <row r="20" spans="1:20" ht="17.149999999999999" customHeight="1">
      <c r="A20" s="83"/>
      <c r="B20" s="84"/>
      <c r="C20" s="85"/>
      <c r="D20" s="83"/>
      <c r="E20" s="99"/>
      <c r="F20" s="100">
        <v>33</v>
      </c>
      <c r="G20" s="100" t="s">
        <v>13</v>
      </c>
      <c r="H20" s="100" t="s">
        <v>14</v>
      </c>
      <c r="I20" s="100">
        <v>1</v>
      </c>
      <c r="J20" s="100" t="s">
        <v>14</v>
      </c>
      <c r="K20" s="106">
        <v>30000</v>
      </c>
      <c r="L20" s="85" t="s">
        <v>15</v>
      </c>
      <c r="M20" s="113" t="s">
        <v>16</v>
      </c>
      <c r="N20" s="114">
        <f>F20*I20*K20</f>
        <v>990000</v>
      </c>
      <c r="O20" s="190"/>
      <c r="P20" s="180"/>
      <c r="R20">
        <v>2</v>
      </c>
      <c r="T20" t="s">
        <v>32</v>
      </c>
    </row>
    <row r="21" spans="1:20" ht="17.149999999999999" customHeight="1">
      <c r="A21" s="86"/>
      <c r="B21" s="84"/>
      <c r="C21" s="85"/>
      <c r="D21" s="83"/>
      <c r="E21" s="99" t="s">
        <v>22</v>
      </c>
      <c r="F21" s="85" t="s">
        <v>27</v>
      </c>
      <c r="G21" s="85"/>
      <c r="H21" s="85"/>
      <c r="I21" s="85"/>
      <c r="J21" s="85"/>
      <c r="K21" s="106"/>
      <c r="L21" s="85"/>
      <c r="M21" s="113"/>
      <c r="N21" s="114"/>
      <c r="O21" s="190"/>
      <c r="P21" s="180"/>
      <c r="R21">
        <v>3</v>
      </c>
      <c r="T21" t="s">
        <v>33</v>
      </c>
    </row>
    <row r="22" spans="1:20" ht="17.149999999999999" customHeight="1">
      <c r="A22" s="83"/>
      <c r="B22" s="84"/>
      <c r="C22" s="85"/>
      <c r="D22" s="83"/>
      <c r="E22" s="99"/>
      <c r="F22" s="100">
        <v>3</v>
      </c>
      <c r="G22" s="100" t="s">
        <v>13</v>
      </c>
      <c r="H22" s="100" t="s">
        <v>14</v>
      </c>
      <c r="I22" s="100">
        <v>1</v>
      </c>
      <c r="J22" s="100" t="s">
        <v>14</v>
      </c>
      <c r="K22" s="106">
        <v>150000</v>
      </c>
      <c r="L22" s="85" t="s">
        <v>15</v>
      </c>
      <c r="M22" s="113" t="s">
        <v>16</v>
      </c>
      <c r="N22" s="114">
        <f>F22*I22*K22</f>
        <v>450000</v>
      </c>
      <c r="O22" s="190"/>
      <c r="P22" s="180"/>
    </row>
    <row r="23" spans="1:20" ht="17.149999999999999" customHeight="1">
      <c r="A23" s="83"/>
      <c r="B23" s="84"/>
      <c r="C23" s="85"/>
      <c r="D23" s="83"/>
      <c r="E23" s="99" t="s">
        <v>26</v>
      </c>
      <c r="F23" s="94" t="s">
        <v>23</v>
      </c>
      <c r="G23" s="85"/>
      <c r="H23" s="85"/>
      <c r="I23" s="85"/>
      <c r="J23" s="85"/>
      <c r="K23" s="106"/>
      <c r="L23" s="85"/>
      <c r="M23" s="113"/>
      <c r="N23" s="114"/>
      <c r="O23" s="190"/>
      <c r="P23" s="180"/>
    </row>
    <row r="24" spans="1:20" ht="17.149999999999999" customHeight="1">
      <c r="A24" s="83"/>
      <c r="B24" s="84"/>
      <c r="C24" s="85"/>
      <c r="D24" s="83"/>
      <c r="E24" s="99"/>
      <c r="F24" s="100">
        <v>1</v>
      </c>
      <c r="G24" s="100" t="s">
        <v>25</v>
      </c>
      <c r="H24" s="100"/>
      <c r="I24" s="100"/>
      <c r="J24" s="100" t="s">
        <v>14</v>
      </c>
      <c r="K24" s="106">
        <v>100000</v>
      </c>
      <c r="L24" s="85" t="s">
        <v>15</v>
      </c>
      <c r="M24" s="113" t="s">
        <v>16</v>
      </c>
      <c r="N24" s="114">
        <f>F24*K24</f>
        <v>100000</v>
      </c>
      <c r="O24" s="190"/>
      <c r="P24" s="180"/>
    </row>
    <row r="25" spans="1:20" ht="17.149999999999999" customHeight="1">
      <c r="A25" s="83"/>
      <c r="B25" s="84"/>
      <c r="C25" s="85"/>
      <c r="D25" s="83"/>
      <c r="E25" s="99"/>
      <c r="F25" s="100"/>
      <c r="G25" s="100"/>
      <c r="H25" s="100"/>
      <c r="I25" s="100"/>
      <c r="J25" s="100"/>
      <c r="K25" s="106"/>
      <c r="L25" s="85"/>
      <c r="M25" s="113"/>
      <c r="N25" s="114"/>
      <c r="O25" s="190"/>
      <c r="P25" s="180"/>
    </row>
    <row r="26" spans="1:20" ht="17.149999999999999" customHeight="1">
      <c r="A26" s="86">
        <v>3</v>
      </c>
      <c r="B26" s="84" t="s">
        <v>34</v>
      </c>
      <c r="C26" s="85"/>
      <c r="D26" s="83"/>
      <c r="E26" s="99" t="s">
        <v>9</v>
      </c>
      <c r="F26" s="85" t="s">
        <v>10</v>
      </c>
      <c r="G26" s="85"/>
      <c r="H26" s="85"/>
      <c r="I26" s="85"/>
      <c r="J26" s="85"/>
      <c r="K26" s="106"/>
      <c r="L26" s="85"/>
      <c r="M26" s="113"/>
      <c r="N26" s="114"/>
      <c r="O26" s="190" t="s">
        <v>29</v>
      </c>
      <c r="P26" s="180" t="s">
        <v>273</v>
      </c>
    </row>
    <row r="27" spans="1:20" ht="17.149999999999999" customHeight="1">
      <c r="A27" s="83"/>
      <c r="B27" s="84"/>
      <c r="C27" s="85"/>
      <c r="D27" s="83"/>
      <c r="E27" s="99"/>
      <c r="F27" s="100">
        <v>33</v>
      </c>
      <c r="G27" s="100" t="s">
        <v>13</v>
      </c>
      <c r="H27" s="100" t="s">
        <v>14</v>
      </c>
      <c r="I27" s="100">
        <v>1</v>
      </c>
      <c r="J27" s="100" t="s">
        <v>14</v>
      </c>
      <c r="K27" s="106">
        <v>12500</v>
      </c>
      <c r="L27" s="85" t="s">
        <v>15</v>
      </c>
      <c r="M27" s="113" t="s">
        <v>16</v>
      </c>
      <c r="N27" s="114">
        <f>F27*I27*K27</f>
        <v>412500</v>
      </c>
      <c r="O27" s="190"/>
      <c r="P27" s="180" t="s">
        <v>272</v>
      </c>
    </row>
    <row r="28" spans="1:20" ht="17.149999999999999" customHeight="1">
      <c r="A28" s="83"/>
      <c r="B28" s="84"/>
      <c r="C28" s="85"/>
      <c r="D28" s="83"/>
      <c r="E28" s="99" t="s">
        <v>18</v>
      </c>
      <c r="F28" s="85" t="s">
        <v>19</v>
      </c>
      <c r="G28" s="85"/>
      <c r="H28" s="85"/>
      <c r="I28" s="85"/>
      <c r="J28" s="85"/>
      <c r="K28" s="106"/>
      <c r="L28" s="85"/>
      <c r="M28" s="113"/>
      <c r="N28" s="114"/>
      <c r="O28" s="190"/>
      <c r="P28" s="180"/>
      <c r="R28">
        <v>1</v>
      </c>
      <c r="T28" t="s">
        <v>31</v>
      </c>
    </row>
    <row r="29" spans="1:20" ht="17.149999999999999" customHeight="1">
      <c r="A29" s="83"/>
      <c r="B29" s="84"/>
      <c r="C29" s="85"/>
      <c r="D29" s="83"/>
      <c r="E29" s="99"/>
      <c r="F29" s="100">
        <v>33</v>
      </c>
      <c r="G29" s="100" t="s">
        <v>13</v>
      </c>
      <c r="H29" s="100" t="s">
        <v>14</v>
      </c>
      <c r="I29" s="100">
        <v>1</v>
      </c>
      <c r="J29" s="100" t="s">
        <v>14</v>
      </c>
      <c r="K29" s="106">
        <v>30000</v>
      </c>
      <c r="L29" s="85" t="s">
        <v>15</v>
      </c>
      <c r="M29" s="113" t="s">
        <v>16</v>
      </c>
      <c r="N29" s="114">
        <f>F29*I29*K29</f>
        <v>990000</v>
      </c>
      <c r="O29" s="190"/>
      <c r="P29" s="180"/>
      <c r="R29">
        <v>2</v>
      </c>
      <c r="T29" t="s">
        <v>32</v>
      </c>
    </row>
    <row r="30" spans="1:20" ht="17.149999999999999" customHeight="1">
      <c r="A30" s="83"/>
      <c r="B30" s="84"/>
      <c r="C30" s="85"/>
      <c r="D30" s="83"/>
      <c r="E30" s="99" t="s">
        <v>22</v>
      </c>
      <c r="F30" s="85" t="s">
        <v>27</v>
      </c>
      <c r="G30" s="85"/>
      <c r="H30" s="85"/>
      <c r="I30" s="85"/>
      <c r="J30" s="85"/>
      <c r="K30" s="106"/>
      <c r="L30" s="85"/>
      <c r="M30" s="113"/>
      <c r="N30" s="114"/>
      <c r="O30" s="190"/>
      <c r="P30" s="180"/>
      <c r="R30">
        <v>3</v>
      </c>
      <c r="T30" t="s">
        <v>33</v>
      </c>
    </row>
    <row r="31" spans="1:20" ht="17.149999999999999" customHeight="1">
      <c r="A31" s="83"/>
      <c r="B31" s="84"/>
      <c r="C31" s="85"/>
      <c r="D31" s="83"/>
      <c r="E31" s="99"/>
      <c r="F31" s="100">
        <v>3</v>
      </c>
      <c r="G31" s="100" t="s">
        <v>13</v>
      </c>
      <c r="H31" s="100" t="s">
        <v>14</v>
      </c>
      <c r="I31" s="100">
        <v>1</v>
      </c>
      <c r="J31" s="100" t="s">
        <v>14</v>
      </c>
      <c r="K31" s="106">
        <v>150000</v>
      </c>
      <c r="L31" s="85" t="s">
        <v>15</v>
      </c>
      <c r="M31" s="113" t="s">
        <v>16</v>
      </c>
      <c r="N31" s="114">
        <f>F31*I31*K31</f>
        <v>450000</v>
      </c>
      <c r="O31" s="190"/>
      <c r="P31" s="180"/>
    </row>
    <row r="32" spans="1:20" ht="17.149999999999999" customHeight="1">
      <c r="A32" s="83"/>
      <c r="B32" s="84"/>
      <c r="C32" s="85"/>
      <c r="D32" s="83"/>
      <c r="E32" s="99" t="s">
        <v>26</v>
      </c>
      <c r="F32" s="94" t="s">
        <v>23</v>
      </c>
      <c r="G32" s="85"/>
      <c r="H32" s="85"/>
      <c r="I32" s="85"/>
      <c r="J32" s="85"/>
      <c r="K32" s="106"/>
      <c r="L32" s="85"/>
      <c r="M32" s="113"/>
      <c r="N32" s="114"/>
      <c r="O32" s="190"/>
      <c r="P32" s="180"/>
    </row>
    <row r="33" spans="1:18" ht="17.149999999999999" customHeight="1">
      <c r="A33" s="83"/>
      <c r="B33" s="84"/>
      <c r="C33" s="85"/>
      <c r="D33" s="83"/>
      <c r="E33" s="99"/>
      <c r="F33" s="100">
        <v>1</v>
      </c>
      <c r="G33" s="100" t="s">
        <v>25</v>
      </c>
      <c r="H33" s="100"/>
      <c r="I33" s="100"/>
      <c r="J33" s="100" t="s">
        <v>14</v>
      </c>
      <c r="K33" s="106">
        <v>100000</v>
      </c>
      <c r="L33" s="85" t="s">
        <v>15</v>
      </c>
      <c r="M33" s="113" t="s">
        <v>16</v>
      </c>
      <c r="N33" s="114">
        <f>F33*K33</f>
        <v>100000</v>
      </c>
      <c r="O33" s="190"/>
      <c r="P33" s="181"/>
    </row>
    <row r="34" spans="1:18" ht="17.149999999999999" customHeight="1">
      <c r="A34" s="83"/>
      <c r="B34" s="84"/>
      <c r="C34" s="85"/>
      <c r="D34" s="83"/>
      <c r="E34" s="99"/>
      <c r="F34" s="100"/>
      <c r="G34" s="100"/>
      <c r="H34" s="100"/>
      <c r="I34" s="100"/>
      <c r="J34" s="100"/>
      <c r="K34" s="106"/>
      <c r="L34" s="85"/>
      <c r="M34" s="113"/>
      <c r="N34" s="114"/>
      <c r="O34" s="190"/>
      <c r="P34" s="181"/>
    </row>
    <row r="35" spans="1:18" ht="17.149999999999999" customHeight="1">
      <c r="A35" s="86">
        <v>4</v>
      </c>
      <c r="B35" s="84" t="s">
        <v>35</v>
      </c>
      <c r="C35" s="85"/>
      <c r="D35" s="83"/>
      <c r="E35" s="99" t="s">
        <v>9</v>
      </c>
      <c r="F35" s="85" t="s">
        <v>36</v>
      </c>
      <c r="G35" s="85"/>
      <c r="H35" s="85"/>
      <c r="I35" s="85"/>
      <c r="J35" s="85"/>
      <c r="K35" s="106"/>
      <c r="L35" s="85"/>
      <c r="M35" s="113"/>
      <c r="N35" s="114"/>
      <c r="O35" s="190" t="s">
        <v>37</v>
      </c>
      <c r="P35" s="180" t="s">
        <v>273</v>
      </c>
    </row>
    <row r="36" spans="1:18" ht="17.149999999999999" customHeight="1">
      <c r="A36" s="83"/>
      <c r="B36" s="84" t="s">
        <v>9</v>
      </c>
      <c r="C36" s="90" t="s">
        <v>284</v>
      </c>
      <c r="D36" s="91"/>
      <c r="E36" s="99"/>
      <c r="F36" s="100">
        <v>2100</v>
      </c>
      <c r="G36" s="100" t="s">
        <v>38</v>
      </c>
      <c r="H36" s="100" t="s">
        <v>39</v>
      </c>
      <c r="I36" s="100">
        <v>20</v>
      </c>
      <c r="J36" s="100" t="s">
        <v>14</v>
      </c>
      <c r="K36" s="106">
        <v>200</v>
      </c>
      <c r="L36" s="85" t="s">
        <v>15</v>
      </c>
      <c r="M36" s="113" t="s">
        <v>16</v>
      </c>
      <c r="N36" s="114">
        <v>4200000</v>
      </c>
      <c r="O36" s="190"/>
      <c r="P36" s="180" t="s">
        <v>272</v>
      </c>
    </row>
    <row r="37" spans="1:18" ht="17.149999999999999" customHeight="1">
      <c r="A37" s="83"/>
      <c r="B37" s="84"/>
      <c r="C37" s="85" t="s">
        <v>285</v>
      </c>
      <c r="D37" s="83"/>
      <c r="E37" s="99" t="s">
        <v>18</v>
      </c>
      <c r="F37" s="85" t="s">
        <v>40</v>
      </c>
      <c r="G37" s="85"/>
      <c r="H37" s="85"/>
      <c r="I37" s="85"/>
      <c r="J37" s="85"/>
      <c r="K37" s="106"/>
      <c r="L37" s="85"/>
      <c r="M37" s="113"/>
      <c r="N37" s="114"/>
      <c r="O37" s="190"/>
      <c r="P37" s="180"/>
    </row>
    <row r="38" spans="1:18" ht="17.149999999999999" customHeight="1">
      <c r="A38" s="83"/>
      <c r="B38" s="84"/>
      <c r="C38" s="85"/>
      <c r="D38" s="83"/>
      <c r="E38" s="99"/>
      <c r="F38" s="100">
        <v>1</v>
      </c>
      <c r="G38" s="100" t="s">
        <v>41</v>
      </c>
      <c r="H38" s="100"/>
      <c r="I38" s="100"/>
      <c r="J38" s="100" t="s">
        <v>14</v>
      </c>
      <c r="K38" s="106">
        <v>100000</v>
      </c>
      <c r="L38" s="85" t="s">
        <v>15</v>
      </c>
      <c r="M38" s="113" t="s">
        <v>16</v>
      </c>
      <c r="N38" s="114">
        <f>F38*K38</f>
        <v>100000</v>
      </c>
      <c r="O38" s="190"/>
      <c r="P38" s="180"/>
    </row>
    <row r="39" spans="1:18" ht="17.149999999999999" customHeight="1">
      <c r="A39" s="83"/>
      <c r="B39" s="84"/>
      <c r="C39" s="85"/>
      <c r="D39" s="83"/>
      <c r="E39" s="99"/>
      <c r="F39" s="85"/>
      <c r="G39" s="85"/>
      <c r="H39" s="85"/>
      <c r="I39" s="85"/>
      <c r="J39" s="85"/>
      <c r="K39" s="106"/>
      <c r="L39" s="85"/>
      <c r="M39" s="113"/>
      <c r="N39" s="114"/>
      <c r="O39" s="190"/>
      <c r="P39" s="181"/>
      <c r="R39" t="s">
        <v>42</v>
      </c>
    </row>
    <row r="40" spans="1:18" ht="17.149999999999999" customHeight="1">
      <c r="A40" s="83"/>
      <c r="B40" s="84" t="s">
        <v>18</v>
      </c>
      <c r="C40" s="85" t="s">
        <v>43</v>
      </c>
      <c r="D40" s="83"/>
      <c r="E40" s="99" t="s">
        <v>9</v>
      </c>
      <c r="F40" s="85" t="s">
        <v>44</v>
      </c>
      <c r="G40" s="85"/>
      <c r="H40" s="85"/>
      <c r="I40" s="85"/>
      <c r="J40" s="85"/>
      <c r="K40" s="106"/>
      <c r="L40" s="85"/>
      <c r="M40" s="113"/>
      <c r="N40" s="114"/>
      <c r="O40" s="190"/>
      <c r="P40" s="180"/>
    </row>
    <row r="41" spans="1:18" ht="17.149999999999999" customHeight="1">
      <c r="A41" s="83"/>
      <c r="B41" s="84"/>
      <c r="C41" s="85" t="s">
        <v>45</v>
      </c>
      <c r="D41" s="83"/>
      <c r="E41" s="99"/>
      <c r="F41" s="100">
        <v>2100</v>
      </c>
      <c r="G41" s="100" t="s">
        <v>38</v>
      </c>
      <c r="H41" s="100" t="s">
        <v>14</v>
      </c>
      <c r="I41" s="100">
        <v>1</v>
      </c>
      <c r="J41" s="100" t="s">
        <v>14</v>
      </c>
      <c r="K41" s="106">
        <v>2000</v>
      </c>
      <c r="L41" s="85" t="s">
        <v>15</v>
      </c>
      <c r="M41" s="113" t="s">
        <v>16</v>
      </c>
      <c r="N41" s="114">
        <f>F41*I41*K41</f>
        <v>4200000</v>
      </c>
      <c r="O41" s="190"/>
      <c r="P41" s="180"/>
      <c r="R41" t="s">
        <v>46</v>
      </c>
    </row>
    <row r="42" spans="1:18" ht="17.149999999999999" customHeight="1">
      <c r="A42" s="83"/>
      <c r="B42" s="84"/>
      <c r="C42" s="85"/>
      <c r="D42" s="83"/>
      <c r="E42" s="99"/>
      <c r="F42" s="85"/>
      <c r="G42" s="85"/>
      <c r="H42" s="85"/>
      <c r="I42" s="85"/>
      <c r="J42" s="85"/>
      <c r="K42" s="106"/>
      <c r="L42" s="85"/>
      <c r="M42" s="113"/>
      <c r="N42" s="114"/>
      <c r="O42" s="190"/>
      <c r="P42" s="180"/>
      <c r="R42" t="s">
        <v>47</v>
      </c>
    </row>
    <row r="43" spans="1:18" ht="17.149999999999999" customHeight="1">
      <c r="A43" s="83"/>
      <c r="B43" s="84"/>
      <c r="C43" s="85"/>
      <c r="D43" s="83"/>
      <c r="E43" s="99" t="s">
        <v>18</v>
      </c>
      <c r="F43" s="85" t="s">
        <v>48</v>
      </c>
      <c r="G43" s="85"/>
      <c r="H43" s="85"/>
      <c r="I43" s="85"/>
      <c r="J43" s="85"/>
      <c r="K43" s="106"/>
      <c r="L43" s="85"/>
      <c r="M43" s="113"/>
      <c r="N43" s="114"/>
      <c r="O43" s="190"/>
      <c r="P43" s="180"/>
    </row>
    <row r="44" spans="1:18" ht="17.149999999999999" customHeight="1">
      <c r="A44" s="83"/>
      <c r="B44" s="84"/>
      <c r="C44" s="85"/>
      <c r="D44" s="83"/>
      <c r="E44" s="99"/>
      <c r="F44" s="100">
        <v>2100</v>
      </c>
      <c r="G44" s="100" t="s">
        <v>38</v>
      </c>
      <c r="H44" s="100" t="s">
        <v>39</v>
      </c>
      <c r="I44" s="100">
        <v>20</v>
      </c>
      <c r="J44" s="100" t="s">
        <v>14</v>
      </c>
      <c r="K44" s="106">
        <v>200</v>
      </c>
      <c r="L44" s="85" t="s">
        <v>15</v>
      </c>
      <c r="M44" s="113" t="s">
        <v>16</v>
      </c>
      <c r="N44" s="114">
        <v>21000</v>
      </c>
      <c r="O44" s="190"/>
      <c r="P44" s="180"/>
      <c r="R44" t="s">
        <v>47</v>
      </c>
    </row>
    <row r="45" spans="1:18" ht="17.149999999999999" customHeight="1">
      <c r="A45" s="83"/>
      <c r="B45" s="84"/>
      <c r="C45" s="85"/>
      <c r="D45" s="83"/>
      <c r="E45" s="99" t="s">
        <v>22</v>
      </c>
      <c r="F45" s="85" t="s">
        <v>49</v>
      </c>
      <c r="G45" s="85"/>
      <c r="H45" s="85"/>
      <c r="I45" s="85"/>
      <c r="J45" s="85"/>
      <c r="K45" s="106"/>
      <c r="L45" s="85"/>
      <c r="M45" s="113"/>
      <c r="N45" s="114"/>
      <c r="O45" s="190"/>
      <c r="P45" s="180"/>
    </row>
    <row r="46" spans="1:18" ht="17.149999999999999" customHeight="1">
      <c r="A46" s="83"/>
      <c r="B46" s="84"/>
      <c r="C46" s="85"/>
      <c r="D46" s="83"/>
      <c r="E46" s="99"/>
      <c r="F46" s="100">
        <v>25</v>
      </c>
      <c r="G46" s="100" t="s">
        <v>25</v>
      </c>
      <c r="H46" s="100"/>
      <c r="I46" s="100"/>
      <c r="J46" s="100" t="s">
        <v>14</v>
      </c>
      <c r="K46" s="106">
        <v>4000</v>
      </c>
      <c r="L46" s="85" t="s">
        <v>15</v>
      </c>
      <c r="M46" s="113" t="s">
        <v>16</v>
      </c>
      <c r="N46" s="114">
        <f>F46*K46</f>
        <v>100000</v>
      </c>
      <c r="O46" s="190"/>
      <c r="P46" s="180"/>
    </row>
    <row r="47" spans="1:18" ht="17.149999999999999" customHeight="1">
      <c r="A47" s="83"/>
      <c r="B47" s="84"/>
      <c r="C47" s="85"/>
      <c r="D47" s="83"/>
      <c r="E47" s="99"/>
      <c r="F47" s="85"/>
      <c r="G47" s="85"/>
      <c r="H47" s="85"/>
      <c r="I47" s="85"/>
      <c r="J47" s="85"/>
      <c r="K47" s="106"/>
      <c r="L47" s="85"/>
      <c r="M47" s="113"/>
      <c r="N47" s="114"/>
      <c r="O47" s="190"/>
      <c r="P47" s="180"/>
    </row>
    <row r="48" spans="1:18" ht="17.149999999999999" customHeight="1">
      <c r="A48" s="86">
        <v>5</v>
      </c>
      <c r="B48" s="84" t="s">
        <v>50</v>
      </c>
      <c r="C48" s="85"/>
      <c r="D48" s="83"/>
      <c r="E48" s="99"/>
      <c r="F48" s="85"/>
      <c r="G48" s="85"/>
      <c r="H48" s="85"/>
      <c r="I48" s="85"/>
      <c r="J48" s="85"/>
      <c r="K48" s="106"/>
      <c r="L48" s="85"/>
      <c r="M48" s="113"/>
      <c r="N48" s="114"/>
      <c r="O48" s="190"/>
      <c r="P48" s="180"/>
    </row>
    <row r="49" spans="1:16" ht="17.149999999999999" customHeight="1">
      <c r="A49" s="86"/>
      <c r="B49" s="92" t="s">
        <v>51</v>
      </c>
      <c r="C49" s="85" t="s">
        <v>52</v>
      </c>
      <c r="D49" s="83"/>
      <c r="E49" s="99" t="s">
        <v>9</v>
      </c>
      <c r="F49" s="85" t="s">
        <v>53</v>
      </c>
      <c r="G49" s="85"/>
      <c r="H49" s="85"/>
      <c r="I49" s="85"/>
      <c r="J49" s="85"/>
      <c r="K49" s="106"/>
      <c r="L49" s="85"/>
      <c r="M49" s="113"/>
      <c r="N49" s="114"/>
      <c r="O49" s="190" t="s">
        <v>37</v>
      </c>
      <c r="P49" s="180" t="s">
        <v>273</v>
      </c>
    </row>
    <row r="50" spans="1:16" ht="17.149999999999999" customHeight="1">
      <c r="A50" s="83"/>
      <c r="B50" s="84"/>
      <c r="C50" s="85"/>
      <c r="D50" s="83"/>
      <c r="E50" s="99"/>
      <c r="F50" s="100">
        <v>10</v>
      </c>
      <c r="G50" s="100" t="s">
        <v>54</v>
      </c>
      <c r="H50" s="100"/>
      <c r="I50" s="100"/>
      <c r="J50" s="100" t="s">
        <v>14</v>
      </c>
      <c r="K50" s="106">
        <v>3500</v>
      </c>
      <c r="L50" s="85" t="s">
        <v>15</v>
      </c>
      <c r="M50" s="113" t="s">
        <v>16</v>
      </c>
      <c r="N50" s="114">
        <v>350000</v>
      </c>
      <c r="O50" s="190"/>
      <c r="P50" s="180" t="s">
        <v>272</v>
      </c>
    </row>
    <row r="51" spans="1:16" ht="17.149999999999999" customHeight="1">
      <c r="A51" s="83"/>
      <c r="B51" s="84" t="s">
        <v>18</v>
      </c>
      <c r="C51" s="85" t="s">
        <v>55</v>
      </c>
      <c r="D51" s="83"/>
      <c r="E51" s="99" t="s">
        <v>18</v>
      </c>
      <c r="F51" s="85" t="s">
        <v>56</v>
      </c>
      <c r="G51" s="85"/>
      <c r="H51" s="85"/>
      <c r="I51" s="85"/>
      <c r="J51" s="85"/>
      <c r="K51" s="106"/>
      <c r="L51" s="85"/>
      <c r="M51" s="113"/>
      <c r="N51" s="114"/>
      <c r="O51" s="190"/>
      <c r="P51" s="180"/>
    </row>
    <row r="52" spans="1:16" ht="17.149999999999999" customHeight="1">
      <c r="A52" s="83"/>
      <c r="B52" s="84"/>
      <c r="C52" s="85"/>
      <c r="D52" s="83"/>
      <c r="E52" s="99"/>
      <c r="F52" s="100">
        <v>1</v>
      </c>
      <c r="G52" s="100" t="s">
        <v>13</v>
      </c>
      <c r="H52" s="100" t="s">
        <v>14</v>
      </c>
      <c r="I52" s="100">
        <v>6</v>
      </c>
      <c r="J52" s="100" t="s">
        <v>14</v>
      </c>
      <c r="K52" s="106">
        <v>150000</v>
      </c>
      <c r="L52" s="85" t="s">
        <v>15</v>
      </c>
      <c r="M52" s="113" t="s">
        <v>16</v>
      </c>
      <c r="N52" s="114">
        <f>F52*I52*K52</f>
        <v>900000</v>
      </c>
      <c r="O52" s="190" t="s">
        <v>57</v>
      </c>
      <c r="P52" s="180" t="s">
        <v>274</v>
      </c>
    </row>
    <row r="53" spans="1:16" ht="17.149999999999999" customHeight="1">
      <c r="A53" s="83"/>
      <c r="B53" s="84"/>
      <c r="C53" s="85"/>
      <c r="D53" s="83"/>
      <c r="E53" s="99"/>
      <c r="F53" s="85"/>
      <c r="G53" s="85"/>
      <c r="H53" s="85"/>
      <c r="I53" s="85"/>
      <c r="J53" s="85"/>
      <c r="K53" s="106"/>
      <c r="L53" s="85"/>
      <c r="M53" s="113"/>
      <c r="N53" s="114"/>
      <c r="O53" s="190"/>
      <c r="P53" s="180" t="s">
        <v>272</v>
      </c>
    </row>
    <row r="54" spans="1:16" ht="17.149999999999999" customHeight="1">
      <c r="A54" s="86">
        <v>6</v>
      </c>
      <c r="B54" s="84" t="s">
        <v>58</v>
      </c>
      <c r="C54" s="85"/>
      <c r="D54" s="83"/>
      <c r="E54" s="99"/>
      <c r="F54" s="85"/>
      <c r="G54" s="85"/>
      <c r="H54" s="85"/>
      <c r="I54" s="85"/>
      <c r="J54" s="85"/>
      <c r="K54" s="106"/>
      <c r="L54" s="85"/>
      <c r="M54" s="113"/>
      <c r="N54" s="114"/>
      <c r="O54" s="190"/>
      <c r="P54" s="180"/>
    </row>
    <row r="55" spans="1:16" ht="17.149999999999999" customHeight="1">
      <c r="A55" s="86"/>
      <c r="B55" s="93" t="s">
        <v>9</v>
      </c>
      <c r="C55" s="244" t="s">
        <v>282</v>
      </c>
      <c r="D55" s="245"/>
      <c r="E55" s="101" t="s">
        <v>9</v>
      </c>
      <c r="F55" s="102" t="s">
        <v>10</v>
      </c>
      <c r="G55" s="85"/>
      <c r="H55" s="85"/>
      <c r="I55" s="85"/>
      <c r="J55" s="85"/>
      <c r="K55" s="106"/>
      <c r="L55" s="85"/>
      <c r="M55" s="113"/>
      <c r="N55" s="114"/>
      <c r="O55" s="190" t="s">
        <v>59</v>
      </c>
      <c r="P55" s="180" t="s">
        <v>273</v>
      </c>
    </row>
    <row r="56" spans="1:16" ht="17.149999999999999" customHeight="1">
      <c r="A56" s="86"/>
      <c r="B56" s="92"/>
      <c r="C56" s="94" t="s">
        <v>283</v>
      </c>
      <c r="D56" s="95"/>
      <c r="E56" s="99"/>
      <c r="F56" s="100">
        <v>61</v>
      </c>
      <c r="G56" s="100" t="s">
        <v>13</v>
      </c>
      <c r="H56" s="100" t="s">
        <v>14</v>
      </c>
      <c r="I56" s="100">
        <v>1</v>
      </c>
      <c r="J56" s="100" t="s">
        <v>14</v>
      </c>
      <c r="K56" s="106">
        <v>12500</v>
      </c>
      <c r="L56" s="85" t="s">
        <v>15</v>
      </c>
      <c r="M56" s="113" t="s">
        <v>16</v>
      </c>
      <c r="N56" s="114">
        <f t="shared" ref="N56:N68" si="0">F56*I56*K56</f>
        <v>762500</v>
      </c>
      <c r="O56" s="190"/>
      <c r="P56" s="180" t="s">
        <v>272</v>
      </c>
    </row>
    <row r="57" spans="1:16" ht="17.149999999999999" customHeight="1">
      <c r="A57" s="86"/>
      <c r="B57" s="92"/>
      <c r="C57" s="94"/>
      <c r="D57" s="95"/>
      <c r="E57" s="99" t="s">
        <v>18</v>
      </c>
      <c r="F57" s="85" t="s">
        <v>60</v>
      </c>
      <c r="G57" s="85"/>
      <c r="H57" s="85"/>
      <c r="I57" s="85"/>
      <c r="J57" s="85"/>
      <c r="K57" s="106"/>
      <c r="L57" s="85"/>
      <c r="M57" s="113"/>
      <c r="N57" s="114"/>
      <c r="O57" s="190"/>
      <c r="P57" s="180"/>
    </row>
    <row r="58" spans="1:16" ht="17.149999999999999" customHeight="1">
      <c r="A58" s="86"/>
      <c r="B58" s="92"/>
      <c r="C58" s="94"/>
      <c r="D58" s="95"/>
      <c r="E58" s="99"/>
      <c r="F58" s="100">
        <v>58</v>
      </c>
      <c r="G58" s="100" t="s">
        <v>13</v>
      </c>
      <c r="H58" s="100" t="s">
        <v>14</v>
      </c>
      <c r="I58" s="100">
        <v>1</v>
      </c>
      <c r="J58" s="100" t="s">
        <v>14</v>
      </c>
      <c r="K58" s="106">
        <v>50000</v>
      </c>
      <c r="L58" s="85" t="s">
        <v>15</v>
      </c>
      <c r="M58" s="113" t="s">
        <v>16</v>
      </c>
      <c r="N58" s="114">
        <f t="shared" si="0"/>
        <v>2900000</v>
      </c>
      <c r="O58" s="190"/>
      <c r="P58" s="180"/>
    </row>
    <row r="59" spans="1:16" ht="17.149999999999999" customHeight="1">
      <c r="A59" s="86"/>
      <c r="B59" s="92"/>
      <c r="C59" s="94"/>
      <c r="D59" s="95"/>
      <c r="E59" s="99" t="s">
        <v>22</v>
      </c>
      <c r="F59" s="85" t="s">
        <v>61</v>
      </c>
      <c r="G59" s="85"/>
      <c r="H59" s="85"/>
      <c r="I59" s="85"/>
      <c r="J59" s="85"/>
      <c r="K59" s="106"/>
      <c r="L59" s="85"/>
      <c r="M59" s="113"/>
      <c r="N59" s="114"/>
      <c r="O59" s="190"/>
      <c r="P59" s="180"/>
    </row>
    <row r="60" spans="1:16" ht="17.149999999999999" customHeight="1">
      <c r="A60" s="86"/>
      <c r="B60" s="92"/>
      <c r="C60" s="94"/>
      <c r="D60" s="95"/>
      <c r="E60" s="99"/>
      <c r="F60" s="100">
        <v>1</v>
      </c>
      <c r="G60" s="100" t="s">
        <v>13</v>
      </c>
      <c r="H60" s="100" t="s">
        <v>14</v>
      </c>
      <c r="I60" s="100">
        <v>1</v>
      </c>
      <c r="J60" s="100" t="s">
        <v>14</v>
      </c>
      <c r="K60" s="106">
        <v>100000</v>
      </c>
      <c r="L60" s="85" t="s">
        <v>15</v>
      </c>
      <c r="M60" s="113" t="s">
        <v>16</v>
      </c>
      <c r="N60" s="114">
        <f t="shared" si="0"/>
        <v>100000</v>
      </c>
      <c r="O60" s="190"/>
      <c r="P60" s="180"/>
    </row>
    <row r="61" spans="1:16" ht="17.149999999999999" customHeight="1">
      <c r="A61" s="86"/>
      <c r="B61" s="92"/>
      <c r="C61" s="94"/>
      <c r="D61" s="95"/>
      <c r="E61" s="99" t="s">
        <v>26</v>
      </c>
      <c r="F61" s="85" t="s">
        <v>62</v>
      </c>
      <c r="G61" s="85"/>
      <c r="H61" s="85"/>
      <c r="I61" s="85"/>
      <c r="J61" s="85"/>
      <c r="K61" s="106"/>
      <c r="L61" s="85"/>
      <c r="M61" s="113"/>
      <c r="N61" s="114"/>
      <c r="O61" s="190"/>
      <c r="P61" s="180"/>
    </row>
    <row r="62" spans="1:16" ht="17.149999999999999" customHeight="1">
      <c r="A62" s="86"/>
      <c r="B62" s="92"/>
      <c r="C62" s="94"/>
      <c r="D62" s="95"/>
      <c r="E62" s="99"/>
      <c r="F62" s="100">
        <v>2</v>
      </c>
      <c r="G62" s="100" t="s">
        <v>13</v>
      </c>
      <c r="H62" s="100" t="s">
        <v>14</v>
      </c>
      <c r="I62" s="100">
        <v>1</v>
      </c>
      <c r="J62" s="100" t="s">
        <v>14</v>
      </c>
      <c r="K62" s="106">
        <v>100000</v>
      </c>
      <c r="L62" s="85" t="s">
        <v>15</v>
      </c>
      <c r="M62" s="113" t="s">
        <v>16</v>
      </c>
      <c r="N62" s="114">
        <f t="shared" si="0"/>
        <v>200000</v>
      </c>
      <c r="O62" s="190"/>
      <c r="P62" s="180"/>
    </row>
    <row r="63" spans="1:16" ht="17.149999999999999" customHeight="1">
      <c r="A63" s="86"/>
      <c r="B63" s="92"/>
      <c r="C63" s="94"/>
      <c r="D63" s="95"/>
      <c r="E63" s="99" t="s">
        <v>63</v>
      </c>
      <c r="F63" s="85" t="s">
        <v>64</v>
      </c>
      <c r="G63" s="85"/>
      <c r="H63" s="85"/>
      <c r="I63" s="85"/>
      <c r="J63" s="85"/>
      <c r="K63" s="106"/>
      <c r="L63" s="85"/>
      <c r="M63" s="113"/>
      <c r="N63" s="114"/>
      <c r="O63" s="190"/>
      <c r="P63" s="180"/>
    </row>
    <row r="64" spans="1:16" ht="17.149999999999999" customHeight="1">
      <c r="A64" s="86"/>
      <c r="B64" s="92"/>
      <c r="C64" s="94"/>
      <c r="D64" s="95"/>
      <c r="E64" s="99"/>
      <c r="F64" s="100">
        <v>1</v>
      </c>
      <c r="G64" s="100" t="s">
        <v>25</v>
      </c>
      <c r="H64" s="100"/>
      <c r="I64" s="100"/>
      <c r="J64" s="100" t="s">
        <v>14</v>
      </c>
      <c r="K64" s="106">
        <v>100000</v>
      </c>
      <c r="L64" s="85" t="s">
        <v>15</v>
      </c>
      <c r="M64" s="113" t="s">
        <v>16</v>
      </c>
      <c r="N64" s="114">
        <f>F64*K64</f>
        <v>100000</v>
      </c>
      <c r="O64" s="190"/>
      <c r="P64" s="180"/>
    </row>
    <row r="65" spans="1:16" ht="17.149999999999999" customHeight="1">
      <c r="A65" s="86"/>
      <c r="B65" s="84" t="s">
        <v>18</v>
      </c>
      <c r="C65" s="85" t="s">
        <v>65</v>
      </c>
      <c r="D65" s="83"/>
      <c r="E65" s="99" t="s">
        <v>9</v>
      </c>
      <c r="F65" s="85" t="s">
        <v>66</v>
      </c>
      <c r="G65" s="85"/>
      <c r="H65" s="85"/>
      <c r="I65" s="85"/>
      <c r="J65" s="85"/>
      <c r="K65" s="106"/>
      <c r="L65" s="85"/>
      <c r="M65" s="113"/>
      <c r="N65" s="114"/>
      <c r="O65" s="190" t="s">
        <v>67</v>
      </c>
      <c r="P65" s="180" t="s">
        <v>275</v>
      </c>
    </row>
    <row r="66" spans="1:16" ht="17.149999999999999" customHeight="1">
      <c r="A66" s="86"/>
      <c r="B66" s="84"/>
      <c r="C66" s="85"/>
      <c r="D66" s="83"/>
      <c r="E66" s="99"/>
      <c r="F66" s="100">
        <v>347</v>
      </c>
      <c r="G66" s="100" t="s">
        <v>68</v>
      </c>
      <c r="H66" s="100" t="s">
        <v>14</v>
      </c>
      <c r="I66" s="100">
        <v>12</v>
      </c>
      <c r="J66" s="100" t="s">
        <v>14</v>
      </c>
      <c r="K66" s="106">
        <v>6000</v>
      </c>
      <c r="L66" s="85" t="s">
        <v>15</v>
      </c>
      <c r="M66" s="113" t="s">
        <v>16</v>
      </c>
      <c r="N66" s="114">
        <f>F66*I66*K66</f>
        <v>24984000</v>
      </c>
      <c r="O66" s="190"/>
      <c r="P66" s="180" t="s">
        <v>272</v>
      </c>
    </row>
    <row r="67" spans="1:16" ht="17.149999999999999" customHeight="1">
      <c r="A67" s="86"/>
      <c r="B67" s="84"/>
      <c r="C67" s="85"/>
      <c r="D67" s="83"/>
      <c r="E67" s="99" t="s">
        <v>18</v>
      </c>
      <c r="F67" s="85" t="s">
        <v>69</v>
      </c>
      <c r="G67" s="85"/>
      <c r="H67" s="85"/>
      <c r="I67" s="85"/>
      <c r="J67" s="85"/>
      <c r="K67" s="106"/>
      <c r="L67" s="85"/>
      <c r="M67" s="113"/>
      <c r="N67" s="114"/>
      <c r="O67" s="190"/>
      <c r="P67" s="180"/>
    </row>
    <row r="68" spans="1:16" ht="17.149999999999999" customHeight="1">
      <c r="A68" s="86"/>
      <c r="B68" s="84"/>
      <c r="C68" s="85"/>
      <c r="D68" s="83"/>
      <c r="E68" s="99"/>
      <c r="F68" s="100">
        <v>100</v>
      </c>
      <c r="G68" s="100" t="s">
        <v>13</v>
      </c>
      <c r="H68" s="100" t="s">
        <v>14</v>
      </c>
      <c r="I68" s="100">
        <v>12</v>
      </c>
      <c r="J68" s="100" t="s">
        <v>14</v>
      </c>
      <c r="K68" s="106">
        <v>6000</v>
      </c>
      <c r="L68" s="85" t="s">
        <v>15</v>
      </c>
      <c r="M68" s="113" t="s">
        <v>16</v>
      </c>
      <c r="N68" s="114">
        <f t="shared" si="0"/>
        <v>7200000</v>
      </c>
      <c r="O68" s="190"/>
      <c r="P68" s="180"/>
    </row>
    <row r="69" spans="1:16" ht="17.149999999999999" customHeight="1">
      <c r="A69" s="86"/>
      <c r="B69" s="84"/>
      <c r="C69" s="85"/>
      <c r="D69" s="83"/>
      <c r="E69" s="99" t="s">
        <v>22</v>
      </c>
      <c r="F69" s="85" t="s">
        <v>70</v>
      </c>
      <c r="G69" s="85"/>
      <c r="H69" s="85"/>
      <c r="I69" s="85"/>
      <c r="J69" s="85"/>
      <c r="K69" s="106"/>
      <c r="L69" s="85"/>
      <c r="M69" s="113"/>
      <c r="N69" s="114"/>
      <c r="O69" s="190"/>
      <c r="P69" s="180"/>
    </row>
    <row r="70" spans="1:16" ht="17.149999999999999" customHeight="1">
      <c r="A70" s="86"/>
      <c r="B70" s="84"/>
      <c r="C70" s="85"/>
      <c r="D70" s="83"/>
      <c r="E70" s="99"/>
      <c r="F70" s="100">
        <v>225</v>
      </c>
      <c r="G70" s="100" t="s">
        <v>71</v>
      </c>
      <c r="H70" s="100" t="s">
        <v>14</v>
      </c>
      <c r="I70" s="100">
        <v>12</v>
      </c>
      <c r="J70" s="100" t="s">
        <v>14</v>
      </c>
      <c r="K70" s="106">
        <v>6000</v>
      </c>
      <c r="L70" s="85" t="s">
        <v>15</v>
      </c>
      <c r="M70" s="113" t="s">
        <v>16</v>
      </c>
      <c r="N70" s="114">
        <f>F70*I70*K70</f>
        <v>16200000</v>
      </c>
      <c r="O70" s="190"/>
      <c r="P70" s="180"/>
    </row>
    <row r="71" spans="1:16" ht="17.149999999999999" customHeight="1">
      <c r="A71" s="86"/>
      <c r="B71" s="84"/>
      <c r="C71" s="85"/>
      <c r="D71" s="83"/>
      <c r="E71" s="99" t="s">
        <v>26</v>
      </c>
      <c r="F71" s="85" t="s">
        <v>72</v>
      </c>
      <c r="G71" s="100"/>
      <c r="H71" s="100"/>
      <c r="I71" s="100"/>
      <c r="J71" s="100"/>
      <c r="K71" s="147"/>
      <c r="L71" s="100"/>
      <c r="M71" s="113"/>
      <c r="N71" s="114"/>
      <c r="O71" s="190"/>
      <c r="P71" s="180"/>
    </row>
    <row r="72" spans="1:16" ht="17.149999999999999" customHeight="1">
      <c r="A72" s="86"/>
      <c r="B72" s="84"/>
      <c r="C72" s="85"/>
      <c r="D72" s="83"/>
      <c r="E72" s="99"/>
      <c r="F72" s="100">
        <v>58</v>
      </c>
      <c r="G72" s="100" t="s">
        <v>13</v>
      </c>
      <c r="H72" s="100" t="s">
        <v>14</v>
      </c>
      <c r="I72" s="100">
        <v>15</v>
      </c>
      <c r="J72" s="100" t="s">
        <v>14</v>
      </c>
      <c r="K72" s="147">
        <v>50000</v>
      </c>
      <c r="L72" s="85" t="s">
        <v>15</v>
      </c>
      <c r="M72" s="113" t="s">
        <v>16</v>
      </c>
      <c r="N72" s="114">
        <f>F72*I72*K72</f>
        <v>43500000</v>
      </c>
      <c r="O72" s="190"/>
      <c r="P72" s="180"/>
    </row>
    <row r="73" spans="1:16" ht="17.149999999999999" customHeight="1">
      <c r="A73" s="86"/>
      <c r="B73" s="84"/>
      <c r="C73" s="85"/>
      <c r="D73" s="83"/>
      <c r="E73" s="99" t="s">
        <v>63</v>
      </c>
      <c r="F73" s="85" t="s">
        <v>73</v>
      </c>
      <c r="G73" s="100"/>
      <c r="H73" s="100"/>
      <c r="I73" s="100"/>
      <c r="J73" s="100"/>
      <c r="K73" s="147"/>
      <c r="L73" s="100"/>
      <c r="M73" s="113"/>
      <c r="N73" s="114"/>
      <c r="O73" s="190"/>
      <c r="P73" s="180"/>
    </row>
    <row r="74" spans="1:16" ht="17.149999999999999" customHeight="1">
      <c r="A74" s="86"/>
      <c r="B74" s="84"/>
      <c r="C74" s="85"/>
      <c r="D74" s="83"/>
      <c r="E74" s="99"/>
      <c r="F74" s="100">
        <v>9</v>
      </c>
      <c r="G74" s="100" t="s">
        <v>74</v>
      </c>
      <c r="H74" s="100"/>
      <c r="I74" s="100"/>
      <c r="J74" s="100" t="s">
        <v>14</v>
      </c>
      <c r="K74" s="147">
        <v>400000</v>
      </c>
      <c r="L74" s="85" t="s">
        <v>15</v>
      </c>
      <c r="M74" s="113" t="s">
        <v>16</v>
      </c>
      <c r="N74" s="114">
        <f>F74*K74</f>
        <v>3600000</v>
      </c>
      <c r="O74" s="190"/>
      <c r="P74" s="180"/>
    </row>
    <row r="75" spans="1:16" ht="17.149999999999999" customHeight="1">
      <c r="A75" s="86"/>
      <c r="B75" s="84"/>
      <c r="C75" s="85"/>
      <c r="D75" s="83"/>
      <c r="E75" s="99" t="s">
        <v>75</v>
      </c>
      <c r="F75" s="94" t="s">
        <v>76</v>
      </c>
      <c r="G75" s="100"/>
      <c r="H75" s="100"/>
      <c r="I75" s="100"/>
      <c r="J75" s="100"/>
      <c r="K75" s="147"/>
      <c r="L75" s="100"/>
      <c r="M75" s="113"/>
      <c r="N75" s="114"/>
      <c r="O75" s="190"/>
      <c r="P75" s="180"/>
    </row>
    <row r="76" spans="1:16" ht="17.149999999999999" customHeight="1">
      <c r="A76" s="86"/>
      <c r="B76" s="84"/>
      <c r="C76" s="85"/>
      <c r="D76" s="83"/>
      <c r="E76" s="99"/>
      <c r="F76" s="100">
        <v>3</v>
      </c>
      <c r="G76" s="100" t="s">
        <v>74</v>
      </c>
      <c r="H76" s="100"/>
      <c r="I76" s="100"/>
      <c r="J76" s="100" t="s">
        <v>14</v>
      </c>
      <c r="K76" s="147">
        <v>750000</v>
      </c>
      <c r="L76" s="85" t="s">
        <v>15</v>
      </c>
      <c r="M76" s="113" t="s">
        <v>16</v>
      </c>
      <c r="N76" s="114">
        <f>F76*K76</f>
        <v>2250000</v>
      </c>
      <c r="O76" s="190"/>
      <c r="P76" s="180"/>
    </row>
    <row r="77" spans="1:16" ht="17.149999999999999" customHeight="1">
      <c r="A77" s="86"/>
      <c r="B77" s="84"/>
      <c r="C77" s="85"/>
      <c r="D77" s="83"/>
      <c r="E77" s="99"/>
      <c r="F77" s="100"/>
      <c r="G77" s="100"/>
      <c r="H77" s="100"/>
      <c r="I77" s="100"/>
      <c r="J77" s="100"/>
      <c r="K77" s="147"/>
      <c r="L77" s="100"/>
      <c r="M77" s="113"/>
      <c r="N77" s="114"/>
      <c r="O77" s="190"/>
      <c r="P77" s="180"/>
    </row>
    <row r="78" spans="1:16" ht="17.149999999999999" customHeight="1">
      <c r="A78" s="86">
        <v>7</v>
      </c>
      <c r="B78" s="84" t="s">
        <v>77</v>
      </c>
      <c r="C78" s="85"/>
      <c r="D78" s="83"/>
      <c r="E78" s="99"/>
      <c r="F78" s="100"/>
      <c r="G78" s="100"/>
      <c r="H78" s="100"/>
      <c r="I78" s="100"/>
      <c r="J78" s="100"/>
      <c r="K78" s="147"/>
      <c r="L78" s="100"/>
      <c r="M78" s="113"/>
      <c r="N78" s="114"/>
      <c r="O78" s="190"/>
      <c r="P78" s="180"/>
    </row>
    <row r="79" spans="1:16" ht="17.149999999999999" customHeight="1">
      <c r="A79" s="86"/>
      <c r="B79" s="84" t="s">
        <v>9</v>
      </c>
      <c r="C79" s="85" t="s">
        <v>78</v>
      </c>
      <c r="D79" s="83"/>
      <c r="E79" s="99" t="s">
        <v>9</v>
      </c>
      <c r="F79" s="85" t="s">
        <v>79</v>
      </c>
      <c r="G79" s="100"/>
      <c r="H79" s="100"/>
      <c r="I79" s="100"/>
      <c r="J79" s="100"/>
      <c r="K79" s="147"/>
      <c r="L79" s="100"/>
      <c r="M79" s="113"/>
      <c r="N79" s="114"/>
      <c r="O79" s="190" t="s">
        <v>80</v>
      </c>
      <c r="P79" s="180" t="s">
        <v>114</v>
      </c>
    </row>
    <row r="80" spans="1:16" ht="17.149999999999999" customHeight="1">
      <c r="A80" s="86"/>
      <c r="B80" s="84"/>
      <c r="C80" s="85"/>
      <c r="D80" s="83"/>
      <c r="E80" s="99"/>
      <c r="F80" s="100">
        <v>6</v>
      </c>
      <c r="G80" s="100" t="s">
        <v>81</v>
      </c>
      <c r="H80" s="100" t="s">
        <v>14</v>
      </c>
      <c r="I80" s="100">
        <v>9</v>
      </c>
      <c r="J80" s="100" t="s">
        <v>14</v>
      </c>
      <c r="K80" s="147">
        <v>100000</v>
      </c>
      <c r="L80" s="85" t="s">
        <v>15</v>
      </c>
      <c r="M80" s="113" t="s">
        <v>16</v>
      </c>
      <c r="N80" s="114">
        <f>F80*I80*K80</f>
        <v>5400000</v>
      </c>
      <c r="O80" s="190"/>
      <c r="P80" s="180" t="s">
        <v>276</v>
      </c>
    </row>
    <row r="81" spans="1:16" ht="17.149999999999999" customHeight="1">
      <c r="A81" s="86"/>
      <c r="B81" s="84"/>
      <c r="C81" s="85"/>
      <c r="D81" s="83"/>
      <c r="E81" s="99" t="s">
        <v>18</v>
      </c>
      <c r="F81" s="85" t="s">
        <v>82</v>
      </c>
      <c r="G81" s="100"/>
      <c r="H81" s="100"/>
      <c r="I81" s="100"/>
      <c r="J81" s="100"/>
      <c r="K81" s="147"/>
      <c r="L81" s="100"/>
      <c r="M81" s="113"/>
      <c r="N81" s="114"/>
      <c r="O81" s="190"/>
      <c r="P81" s="180"/>
    </row>
    <row r="82" spans="1:16" ht="17.149999999999999" customHeight="1">
      <c r="A82" s="86"/>
      <c r="B82" s="84"/>
      <c r="C82" s="85"/>
      <c r="D82" s="83"/>
      <c r="E82" s="99"/>
      <c r="F82" s="100">
        <v>8</v>
      </c>
      <c r="G82" s="100" t="s">
        <v>25</v>
      </c>
      <c r="H82" s="100" t="s">
        <v>14</v>
      </c>
      <c r="I82" s="100">
        <v>9</v>
      </c>
      <c r="J82" s="100"/>
      <c r="K82" s="147">
        <v>13000</v>
      </c>
      <c r="L82" s="85" t="s">
        <v>15</v>
      </c>
      <c r="M82" s="113" t="s">
        <v>16</v>
      </c>
      <c r="N82" s="114">
        <f>F82*I82*K82</f>
        <v>936000</v>
      </c>
      <c r="O82" s="190"/>
      <c r="P82" s="180"/>
    </row>
    <row r="83" spans="1:16" ht="17.149999999999999" customHeight="1">
      <c r="A83" s="86"/>
      <c r="B83" s="115"/>
      <c r="C83" s="85"/>
      <c r="D83" s="83"/>
      <c r="E83" s="99"/>
      <c r="F83" s="100"/>
      <c r="G83" s="100"/>
      <c r="H83" s="100"/>
      <c r="I83" s="100"/>
      <c r="J83" s="100"/>
      <c r="K83" s="147"/>
      <c r="L83" s="85"/>
      <c r="M83" s="113"/>
      <c r="N83" s="114"/>
      <c r="O83" s="190"/>
      <c r="P83" s="180"/>
    </row>
    <row r="84" spans="1:16" ht="17.149999999999999" customHeight="1">
      <c r="A84" s="86">
        <v>8</v>
      </c>
      <c r="B84" s="36" t="s">
        <v>83</v>
      </c>
      <c r="C84" s="85"/>
      <c r="D84" s="83"/>
      <c r="E84" s="99" t="s">
        <v>51</v>
      </c>
      <c r="F84" s="85" t="s">
        <v>84</v>
      </c>
      <c r="G84" s="100"/>
      <c r="H84" s="100"/>
      <c r="I84" s="100"/>
      <c r="J84" s="100"/>
      <c r="K84" s="147"/>
      <c r="L84" s="100"/>
      <c r="M84" s="113"/>
      <c r="N84" s="114"/>
      <c r="O84" s="192" t="s">
        <v>67</v>
      </c>
      <c r="P84" s="182" t="s">
        <v>85</v>
      </c>
    </row>
    <row r="85" spans="1:16" ht="17.149999999999999" customHeight="1">
      <c r="A85" s="86"/>
      <c r="B85" s="116"/>
      <c r="C85" s="117"/>
      <c r="D85" s="118"/>
      <c r="E85" s="99"/>
      <c r="F85" s="100">
        <v>15</v>
      </c>
      <c r="G85" s="100" t="s">
        <v>86</v>
      </c>
      <c r="H85" s="100" t="s">
        <v>14</v>
      </c>
      <c r="I85" s="100">
        <v>11</v>
      </c>
      <c r="J85" s="100" t="s">
        <v>14</v>
      </c>
      <c r="K85" s="147">
        <v>12500</v>
      </c>
      <c r="L85" s="85" t="s">
        <v>15</v>
      </c>
      <c r="M85" s="113" t="s">
        <v>16</v>
      </c>
      <c r="N85" s="114">
        <f>F85*I85*K85</f>
        <v>2062500</v>
      </c>
      <c r="O85" s="192"/>
      <c r="P85" s="182" t="s">
        <v>87</v>
      </c>
    </row>
    <row r="86" spans="1:16" ht="17.149999999999999" customHeight="1">
      <c r="A86" s="86"/>
      <c r="B86" s="116"/>
      <c r="C86" s="117"/>
      <c r="D86" s="118"/>
      <c r="E86" s="99" t="s">
        <v>18</v>
      </c>
      <c r="F86" s="85" t="s">
        <v>88</v>
      </c>
      <c r="G86" s="100"/>
      <c r="H86" s="100"/>
      <c r="I86" s="100"/>
      <c r="J86" s="100"/>
      <c r="K86" s="147"/>
      <c r="L86" s="100"/>
      <c r="M86" s="113"/>
      <c r="N86" s="114"/>
      <c r="O86" s="192"/>
      <c r="P86" s="182"/>
    </row>
    <row r="87" spans="1:16" ht="17.149999999999999" customHeight="1">
      <c r="A87" s="86"/>
      <c r="B87" s="116"/>
      <c r="C87" s="117"/>
      <c r="D87" s="118"/>
      <c r="E87" s="99"/>
      <c r="F87" s="100">
        <v>2</v>
      </c>
      <c r="G87" s="100" t="s">
        <v>13</v>
      </c>
      <c r="H87" s="100" t="s">
        <v>14</v>
      </c>
      <c r="I87" s="100">
        <v>11</v>
      </c>
      <c r="J87" s="100" t="s">
        <v>14</v>
      </c>
      <c r="K87" s="147">
        <v>50000</v>
      </c>
      <c r="L87" s="85" t="s">
        <v>15</v>
      </c>
      <c r="M87" s="113" t="s">
        <v>16</v>
      </c>
      <c r="N87" s="114">
        <f>F87*I87*K87</f>
        <v>1100000</v>
      </c>
      <c r="O87" s="192"/>
      <c r="P87" s="182"/>
    </row>
    <row r="88" spans="1:16" ht="17.149999999999999" customHeight="1">
      <c r="A88" s="86"/>
      <c r="B88" s="119"/>
      <c r="C88" s="117"/>
      <c r="D88" s="118"/>
      <c r="E88" s="99"/>
      <c r="F88" s="100"/>
      <c r="G88" s="100"/>
      <c r="H88" s="100"/>
      <c r="I88" s="100"/>
      <c r="J88" s="100"/>
      <c r="K88" s="147"/>
      <c r="L88" s="85"/>
      <c r="M88" s="113"/>
      <c r="N88" s="114"/>
      <c r="O88" s="192"/>
      <c r="P88" s="182"/>
    </row>
    <row r="89" spans="1:16" ht="17.149999999999999" customHeight="1">
      <c r="A89" s="86">
        <v>9</v>
      </c>
      <c r="B89" s="36" t="s">
        <v>89</v>
      </c>
      <c r="C89" s="85"/>
      <c r="D89" s="83"/>
      <c r="E89" s="99" t="s">
        <v>51</v>
      </c>
      <c r="F89" s="85" t="s">
        <v>84</v>
      </c>
      <c r="G89" s="100"/>
      <c r="H89" s="100"/>
      <c r="I89" s="100"/>
      <c r="J89" s="100"/>
      <c r="K89" s="147"/>
      <c r="L89" s="100"/>
      <c r="M89" s="113"/>
      <c r="N89" s="114"/>
      <c r="O89" s="192" t="s">
        <v>67</v>
      </c>
      <c r="P89" s="182" t="s">
        <v>90</v>
      </c>
    </row>
    <row r="90" spans="1:16" ht="17.149999999999999" customHeight="1">
      <c r="A90" s="86"/>
      <c r="B90" s="116"/>
      <c r="C90" s="117"/>
      <c r="D90" s="118"/>
      <c r="E90" s="99"/>
      <c r="F90" s="100">
        <v>15</v>
      </c>
      <c r="G90" s="100" t="s">
        <v>13</v>
      </c>
      <c r="H90" s="100" t="s">
        <v>14</v>
      </c>
      <c r="I90" s="100">
        <v>10</v>
      </c>
      <c r="J90" s="100" t="s">
        <v>14</v>
      </c>
      <c r="K90" s="147">
        <v>12500</v>
      </c>
      <c r="L90" s="85" t="s">
        <v>15</v>
      </c>
      <c r="M90" s="113" t="s">
        <v>16</v>
      </c>
      <c r="N90" s="114">
        <f>F90*I90*K90</f>
        <v>1875000</v>
      </c>
      <c r="O90" s="192"/>
      <c r="P90" s="182" t="s">
        <v>87</v>
      </c>
    </row>
    <row r="91" spans="1:16" ht="17.149999999999999" customHeight="1">
      <c r="A91" s="86"/>
      <c r="B91" s="120"/>
      <c r="C91" s="121"/>
      <c r="D91" s="122"/>
      <c r="E91" s="99" t="s">
        <v>18</v>
      </c>
      <c r="F91" s="85" t="s">
        <v>88</v>
      </c>
      <c r="G91" s="100"/>
      <c r="H91" s="100"/>
      <c r="I91" s="100"/>
      <c r="J91" s="100"/>
      <c r="K91" s="147"/>
      <c r="L91" s="100"/>
      <c r="M91" s="113"/>
      <c r="N91" s="114"/>
      <c r="O91" s="192"/>
      <c r="P91" s="182"/>
    </row>
    <row r="92" spans="1:16" ht="17.149999999999999" customHeight="1">
      <c r="A92" s="86"/>
      <c r="B92" s="84"/>
      <c r="C92" s="85"/>
      <c r="D92" s="83"/>
      <c r="E92" s="99"/>
      <c r="F92" s="100">
        <v>2</v>
      </c>
      <c r="G92" s="100" t="s">
        <v>13</v>
      </c>
      <c r="H92" s="100" t="s">
        <v>14</v>
      </c>
      <c r="I92" s="100">
        <v>10</v>
      </c>
      <c r="J92" s="100" t="s">
        <v>14</v>
      </c>
      <c r="K92" s="147">
        <v>50000</v>
      </c>
      <c r="L92" s="85" t="s">
        <v>15</v>
      </c>
      <c r="M92" s="113" t="s">
        <v>16</v>
      </c>
      <c r="N92" s="114">
        <f>F92*I92*K92</f>
        <v>1000000</v>
      </c>
      <c r="O92" s="192"/>
      <c r="P92" s="182"/>
    </row>
    <row r="93" spans="1:16" ht="17.149999999999999" customHeight="1">
      <c r="A93" s="86"/>
      <c r="B93" s="84"/>
      <c r="C93" s="85"/>
      <c r="D93" s="83"/>
      <c r="E93" s="99"/>
      <c r="F93" s="100"/>
      <c r="G93" s="100"/>
      <c r="H93" s="100"/>
      <c r="I93" s="100"/>
      <c r="J93" s="100"/>
      <c r="K93" s="147"/>
      <c r="L93" s="85"/>
      <c r="M93" s="113"/>
      <c r="N93" s="114"/>
      <c r="O93" s="192"/>
      <c r="P93" s="182"/>
    </row>
    <row r="94" spans="1:16" ht="17.149999999999999" customHeight="1">
      <c r="A94" s="86">
        <v>11</v>
      </c>
      <c r="B94" s="84" t="s">
        <v>91</v>
      </c>
      <c r="C94" s="85"/>
      <c r="D94" s="83"/>
      <c r="E94" s="99"/>
      <c r="F94" s="85"/>
      <c r="G94" s="100"/>
      <c r="H94" s="100"/>
      <c r="I94" s="100"/>
      <c r="J94" s="100"/>
      <c r="K94" s="147"/>
      <c r="L94" s="100"/>
      <c r="M94" s="113"/>
      <c r="N94" s="114"/>
      <c r="O94" s="192"/>
      <c r="P94" s="182"/>
    </row>
    <row r="95" spans="1:16" ht="17.149999999999999" customHeight="1">
      <c r="A95" s="83"/>
      <c r="B95" s="84" t="s">
        <v>9</v>
      </c>
      <c r="C95" s="85" t="s">
        <v>92</v>
      </c>
      <c r="D95" s="83"/>
      <c r="E95" s="99" t="s">
        <v>9</v>
      </c>
      <c r="F95" s="85" t="s">
        <v>84</v>
      </c>
      <c r="G95" s="100"/>
      <c r="H95" s="100"/>
      <c r="I95" s="100"/>
      <c r="J95" s="100"/>
      <c r="K95" s="147"/>
      <c r="L95" s="100"/>
      <c r="M95" s="113"/>
      <c r="N95" s="114"/>
      <c r="O95" s="190"/>
      <c r="P95" s="182"/>
    </row>
    <row r="96" spans="1:16" ht="17.149999999999999" customHeight="1">
      <c r="A96" s="83"/>
      <c r="B96" s="84"/>
      <c r="C96" s="123"/>
      <c r="D96" s="124"/>
      <c r="E96" s="99"/>
      <c r="F96" s="100">
        <v>25</v>
      </c>
      <c r="G96" s="100" t="s">
        <v>13</v>
      </c>
      <c r="H96" s="100" t="s">
        <v>14</v>
      </c>
      <c r="I96" s="100">
        <v>1</v>
      </c>
      <c r="J96" s="100" t="s">
        <v>14</v>
      </c>
      <c r="K96" s="147">
        <v>12500</v>
      </c>
      <c r="L96" s="85" t="s">
        <v>15</v>
      </c>
      <c r="M96" s="113" t="s">
        <v>16</v>
      </c>
      <c r="N96" s="114">
        <f>F96*I96*K96</f>
        <v>312500</v>
      </c>
      <c r="O96" s="190" t="s">
        <v>93</v>
      </c>
      <c r="P96" s="200" t="s">
        <v>273</v>
      </c>
    </row>
    <row r="97" spans="1:16" ht="17.149999999999999" customHeight="1">
      <c r="A97" s="83"/>
      <c r="B97" s="84"/>
      <c r="C97" s="85"/>
      <c r="D97" s="83"/>
      <c r="E97" s="142" t="s">
        <v>18</v>
      </c>
      <c r="F97" s="85" t="s">
        <v>94</v>
      </c>
      <c r="G97" s="100"/>
      <c r="H97" s="100"/>
      <c r="I97" s="100"/>
      <c r="J97" s="100"/>
      <c r="K97" s="147"/>
      <c r="L97" s="100"/>
      <c r="M97" s="113"/>
      <c r="N97" s="114"/>
      <c r="O97" s="190"/>
      <c r="P97" s="200" t="s">
        <v>272</v>
      </c>
    </row>
    <row r="98" spans="1:16" ht="17.149999999999999" customHeight="1">
      <c r="A98" s="83"/>
      <c r="B98" s="84"/>
      <c r="C98" s="85"/>
      <c r="D98" s="83"/>
      <c r="E98" s="99"/>
      <c r="F98" s="100">
        <v>2</v>
      </c>
      <c r="G98" s="100" t="s">
        <v>13</v>
      </c>
      <c r="H98" s="100" t="s">
        <v>14</v>
      </c>
      <c r="I98" s="100">
        <v>1</v>
      </c>
      <c r="J98" s="100" t="s">
        <v>14</v>
      </c>
      <c r="K98" s="147">
        <v>100000</v>
      </c>
      <c r="L98" s="85" t="s">
        <v>15</v>
      </c>
      <c r="M98" s="113" t="s">
        <v>16</v>
      </c>
      <c r="N98" s="114">
        <f>F98*I98*K98</f>
        <v>200000</v>
      </c>
      <c r="O98" s="190"/>
      <c r="P98" s="183"/>
    </row>
    <row r="99" spans="1:16" ht="17.149999999999999" customHeight="1">
      <c r="A99" s="83"/>
      <c r="B99" s="115"/>
      <c r="C99" s="85"/>
      <c r="D99" s="83"/>
      <c r="E99" s="99"/>
      <c r="F99" s="100"/>
      <c r="G99" s="100"/>
      <c r="H99" s="100"/>
      <c r="I99" s="100"/>
      <c r="J99" s="100"/>
      <c r="K99" s="147"/>
      <c r="L99" s="85"/>
      <c r="M99" s="113"/>
      <c r="N99" s="114"/>
      <c r="O99" s="190"/>
      <c r="P99" s="183"/>
    </row>
    <row r="100" spans="1:16" ht="17.149999999999999" customHeight="1">
      <c r="A100" s="86">
        <v>12</v>
      </c>
      <c r="B100" s="36" t="s">
        <v>95</v>
      </c>
      <c r="C100" s="94"/>
      <c r="D100" s="95"/>
      <c r="E100" s="99"/>
      <c r="F100" s="100"/>
      <c r="G100" s="100"/>
      <c r="H100" s="100"/>
      <c r="I100" s="100"/>
      <c r="J100" s="100"/>
      <c r="K100" s="147"/>
      <c r="L100" s="100"/>
      <c r="M100" s="113"/>
      <c r="N100" s="114"/>
      <c r="O100" s="190" t="s">
        <v>67</v>
      </c>
      <c r="P100" s="180" t="s">
        <v>275</v>
      </c>
    </row>
    <row r="101" spans="1:16" ht="17.149999999999999" customHeight="1">
      <c r="A101" s="86"/>
      <c r="B101" s="92" t="s">
        <v>9</v>
      </c>
      <c r="C101" s="94" t="s">
        <v>96</v>
      </c>
      <c r="D101" s="95"/>
      <c r="E101" s="99" t="s">
        <v>9</v>
      </c>
      <c r="F101" s="85" t="s">
        <v>97</v>
      </c>
      <c r="G101" s="100"/>
      <c r="H101" s="100"/>
      <c r="I101" s="100"/>
      <c r="J101" s="100"/>
      <c r="K101" s="147"/>
      <c r="L101" s="100"/>
      <c r="M101" s="113"/>
      <c r="N101" s="114"/>
      <c r="O101" s="190"/>
      <c r="P101" s="180" t="s">
        <v>272</v>
      </c>
    </row>
    <row r="102" spans="1:16" ht="17.149999999999999" customHeight="1">
      <c r="A102" s="86"/>
      <c r="B102" s="92"/>
      <c r="C102" s="94"/>
      <c r="D102" s="95"/>
      <c r="E102" s="99"/>
      <c r="F102" s="100">
        <v>2</v>
      </c>
      <c r="G102" s="100" t="s">
        <v>13</v>
      </c>
      <c r="H102" s="100" t="s">
        <v>14</v>
      </c>
      <c r="I102" s="100">
        <v>12</v>
      </c>
      <c r="J102" s="100" t="s">
        <v>14</v>
      </c>
      <c r="K102" s="147">
        <v>250000</v>
      </c>
      <c r="L102" s="85" t="s">
        <v>15</v>
      </c>
      <c r="M102" s="113" t="s">
        <v>16</v>
      </c>
      <c r="N102" s="114">
        <f t="shared" ref="N102:N110" si="1">F102*I102*K102</f>
        <v>6000000</v>
      </c>
      <c r="O102" s="190"/>
      <c r="P102" s="180"/>
    </row>
    <row r="103" spans="1:16" ht="17.149999999999999" customHeight="1">
      <c r="A103" s="86"/>
      <c r="B103" s="92"/>
      <c r="C103" s="94"/>
      <c r="D103" s="95"/>
      <c r="E103" s="99" t="s">
        <v>98</v>
      </c>
      <c r="F103" s="85" t="s">
        <v>99</v>
      </c>
      <c r="G103" s="100"/>
      <c r="H103" s="100"/>
      <c r="I103" s="100"/>
      <c r="J103" s="100"/>
      <c r="K103" s="147"/>
      <c r="L103" s="100"/>
      <c r="M103" s="113"/>
      <c r="N103" s="114"/>
      <c r="O103" s="190"/>
      <c r="P103" s="180"/>
    </row>
    <row r="104" spans="1:16" ht="17.149999999999999" customHeight="1">
      <c r="A104" s="86"/>
      <c r="B104" s="92"/>
      <c r="C104" s="94"/>
      <c r="D104" s="95"/>
      <c r="E104" s="99"/>
      <c r="F104" s="100">
        <v>1</v>
      </c>
      <c r="G104" s="100" t="s">
        <v>13</v>
      </c>
      <c r="H104" s="100" t="s">
        <v>14</v>
      </c>
      <c r="I104" s="100">
        <v>12</v>
      </c>
      <c r="J104" s="100" t="s">
        <v>14</v>
      </c>
      <c r="K104" s="147">
        <v>60000</v>
      </c>
      <c r="L104" s="85" t="s">
        <v>15</v>
      </c>
      <c r="M104" s="113" t="s">
        <v>16</v>
      </c>
      <c r="N104" s="114">
        <f t="shared" si="1"/>
        <v>720000</v>
      </c>
      <c r="O104" s="190"/>
      <c r="P104" s="180"/>
    </row>
    <row r="105" spans="1:16" ht="17.149999999999999" customHeight="1">
      <c r="A105" s="83"/>
      <c r="B105" s="92"/>
      <c r="C105" s="94"/>
      <c r="D105" s="95"/>
      <c r="E105" s="99" t="s">
        <v>22</v>
      </c>
      <c r="F105" s="85" t="s">
        <v>100</v>
      </c>
      <c r="G105" s="100"/>
      <c r="H105" s="100"/>
      <c r="I105" s="100"/>
      <c r="J105" s="100"/>
      <c r="K105" s="147"/>
      <c r="L105" s="100"/>
      <c r="M105" s="113"/>
      <c r="N105" s="114"/>
      <c r="O105" s="190"/>
      <c r="P105" s="180"/>
    </row>
    <row r="106" spans="1:16" ht="17.149999999999999" customHeight="1">
      <c r="A106" s="83"/>
      <c r="B106" s="92"/>
      <c r="C106" s="94"/>
      <c r="D106" s="95"/>
      <c r="E106" s="99"/>
      <c r="F106" s="100">
        <v>2</v>
      </c>
      <c r="G106" s="100" t="s">
        <v>13</v>
      </c>
      <c r="H106" s="100" t="s">
        <v>14</v>
      </c>
      <c r="I106" s="100">
        <v>4</v>
      </c>
      <c r="J106" s="100" t="s">
        <v>14</v>
      </c>
      <c r="K106" s="147">
        <v>160000</v>
      </c>
      <c r="L106" s="85" t="s">
        <v>15</v>
      </c>
      <c r="M106" s="113" t="s">
        <v>16</v>
      </c>
      <c r="N106" s="114">
        <f t="shared" si="1"/>
        <v>1280000</v>
      </c>
      <c r="O106" s="190"/>
      <c r="P106" s="180"/>
    </row>
    <row r="107" spans="1:16" ht="17.149999999999999" customHeight="1">
      <c r="A107" s="83"/>
      <c r="B107" s="92"/>
      <c r="C107" s="94"/>
      <c r="D107" s="95"/>
      <c r="E107" s="99" t="s">
        <v>101</v>
      </c>
      <c r="F107" s="85" t="s">
        <v>40</v>
      </c>
      <c r="G107" s="100"/>
      <c r="H107" s="100"/>
      <c r="I107" s="100"/>
      <c r="J107" s="100"/>
      <c r="K107" s="147"/>
      <c r="L107" s="100"/>
      <c r="M107" s="113"/>
      <c r="N107" s="114"/>
      <c r="O107" s="190"/>
      <c r="P107" s="180"/>
    </row>
    <row r="108" spans="1:16" ht="17.149999999999999" customHeight="1">
      <c r="A108" s="83"/>
      <c r="B108" s="92"/>
      <c r="C108" s="94"/>
      <c r="D108" s="95"/>
      <c r="E108" s="99"/>
      <c r="F108" s="100">
        <v>1</v>
      </c>
      <c r="G108" s="100" t="s">
        <v>41</v>
      </c>
      <c r="H108" s="100" t="s">
        <v>14</v>
      </c>
      <c r="I108" s="100">
        <v>4</v>
      </c>
      <c r="J108" s="100" t="s">
        <v>14</v>
      </c>
      <c r="K108" s="147">
        <v>35000</v>
      </c>
      <c r="L108" s="85" t="s">
        <v>15</v>
      </c>
      <c r="M108" s="113" t="s">
        <v>16</v>
      </c>
      <c r="N108" s="114">
        <f t="shared" si="1"/>
        <v>140000</v>
      </c>
      <c r="O108" s="190"/>
      <c r="P108" s="180"/>
    </row>
    <row r="109" spans="1:16" ht="17.149999999999999" customHeight="1">
      <c r="A109" s="83"/>
      <c r="B109" s="92"/>
      <c r="C109" s="94"/>
      <c r="D109" s="95"/>
      <c r="E109" s="99" t="s">
        <v>63</v>
      </c>
      <c r="F109" s="94" t="s">
        <v>102</v>
      </c>
      <c r="G109" s="100"/>
      <c r="H109" s="100"/>
      <c r="I109" s="100"/>
      <c r="J109" s="100"/>
      <c r="K109" s="147"/>
      <c r="L109" s="100"/>
      <c r="M109" s="113"/>
      <c r="N109" s="114"/>
      <c r="O109" s="190"/>
      <c r="P109" s="180"/>
    </row>
    <row r="110" spans="1:16" ht="17.149999999999999" customHeight="1">
      <c r="A110" s="83"/>
      <c r="B110" s="92"/>
      <c r="C110" s="85"/>
      <c r="D110" s="83"/>
      <c r="E110" s="143"/>
      <c r="F110" s="224">
        <v>3</v>
      </c>
      <c r="G110" s="224" t="s">
        <v>25</v>
      </c>
      <c r="H110" s="224" t="s">
        <v>14</v>
      </c>
      <c r="I110" s="224">
        <v>4</v>
      </c>
      <c r="J110" s="224" t="s">
        <v>14</v>
      </c>
      <c r="K110" s="225">
        <v>50000</v>
      </c>
      <c r="L110" s="85" t="s">
        <v>15</v>
      </c>
      <c r="M110" s="113" t="s">
        <v>16</v>
      </c>
      <c r="N110" s="114">
        <f t="shared" si="1"/>
        <v>600000</v>
      </c>
      <c r="O110" s="190"/>
      <c r="P110" s="180"/>
    </row>
    <row r="111" spans="1:16" ht="17.149999999999999" customHeight="1">
      <c r="A111" s="86"/>
      <c r="B111" s="92" t="s">
        <v>18</v>
      </c>
      <c r="C111" s="246" t="s">
        <v>280</v>
      </c>
      <c r="D111" s="247"/>
      <c r="E111" s="143" t="s">
        <v>9</v>
      </c>
      <c r="F111" s="207" t="s">
        <v>103</v>
      </c>
      <c r="G111" s="224"/>
      <c r="H111" s="224"/>
      <c r="I111" s="224"/>
      <c r="J111" s="224"/>
      <c r="K111" s="225"/>
      <c r="L111" s="144"/>
      <c r="M111" s="149"/>
      <c r="N111" s="114"/>
      <c r="O111" s="190" t="s">
        <v>67</v>
      </c>
      <c r="P111" s="180" t="s">
        <v>275</v>
      </c>
    </row>
    <row r="112" spans="1:16" ht="17.149999999999999" customHeight="1">
      <c r="A112" s="86"/>
      <c r="B112" s="92"/>
      <c r="C112" s="205" t="s">
        <v>281</v>
      </c>
      <c r="D112" s="206"/>
      <c r="E112" s="143"/>
      <c r="F112" s="224">
        <v>1</v>
      </c>
      <c r="G112" s="224" t="s">
        <v>13</v>
      </c>
      <c r="H112" s="224" t="s">
        <v>14</v>
      </c>
      <c r="I112" s="224">
        <v>12</v>
      </c>
      <c r="J112" s="224" t="s">
        <v>14</v>
      </c>
      <c r="K112" s="225">
        <v>50000</v>
      </c>
      <c r="L112" s="85" t="s">
        <v>15</v>
      </c>
      <c r="M112" s="113" t="s">
        <v>16</v>
      </c>
      <c r="N112" s="114">
        <f>F112*I112*K112</f>
        <v>600000</v>
      </c>
      <c r="O112" s="190"/>
      <c r="P112" s="180" t="s">
        <v>272</v>
      </c>
    </row>
    <row r="113" spans="1:16" ht="17.149999999999999" customHeight="1">
      <c r="A113" s="86"/>
      <c r="B113" s="84"/>
      <c r="C113" s="85"/>
      <c r="D113" s="83"/>
      <c r="E113" s="99"/>
      <c r="F113" s="85"/>
      <c r="G113" s="85"/>
      <c r="H113" s="85"/>
      <c r="I113" s="85"/>
      <c r="J113" s="85"/>
      <c r="K113" s="106"/>
      <c r="L113" s="85"/>
      <c r="M113" s="113"/>
      <c r="N113" s="114"/>
      <c r="O113" s="190"/>
      <c r="P113" s="180"/>
    </row>
    <row r="114" spans="1:16" ht="17.149999999999999" customHeight="1">
      <c r="A114" s="125">
        <v>13</v>
      </c>
      <c r="B114" s="84" t="s">
        <v>104</v>
      </c>
      <c r="C114" s="85"/>
      <c r="D114" s="83"/>
      <c r="E114" s="99" t="s">
        <v>9</v>
      </c>
      <c r="F114" s="85" t="s">
        <v>105</v>
      </c>
      <c r="G114" s="85"/>
      <c r="H114" s="85"/>
      <c r="I114" s="85"/>
      <c r="J114" s="85"/>
      <c r="K114" s="106"/>
      <c r="L114" s="85"/>
      <c r="M114" s="113"/>
      <c r="N114" s="114"/>
      <c r="O114" s="190" t="s">
        <v>106</v>
      </c>
      <c r="P114" s="180" t="s">
        <v>107</v>
      </c>
    </row>
    <row r="115" spans="1:16" ht="17.149999999999999" customHeight="1">
      <c r="A115" s="126"/>
      <c r="B115" s="92"/>
      <c r="C115" s="94"/>
      <c r="D115" s="95"/>
      <c r="E115" s="99"/>
      <c r="F115" s="100">
        <v>1</v>
      </c>
      <c r="G115" s="100" t="s">
        <v>108</v>
      </c>
      <c r="H115" s="100" t="s">
        <v>14</v>
      </c>
      <c r="I115" s="100">
        <v>6</v>
      </c>
      <c r="J115" s="100" t="s">
        <v>14</v>
      </c>
      <c r="K115" s="147">
        <v>200000</v>
      </c>
      <c r="L115" s="85" t="s">
        <v>15</v>
      </c>
      <c r="M115" s="113" t="s">
        <v>16</v>
      </c>
      <c r="N115" s="114">
        <f>F115*I115*K115</f>
        <v>1200000</v>
      </c>
      <c r="O115" s="190"/>
      <c r="P115" s="180"/>
    </row>
    <row r="116" spans="1:16" ht="17.149999999999999" customHeight="1">
      <c r="A116" s="126"/>
      <c r="B116" s="127"/>
      <c r="C116" s="128"/>
      <c r="D116" s="129"/>
      <c r="E116" s="145"/>
      <c r="F116" s="146"/>
      <c r="G116" s="146"/>
      <c r="H116" s="146"/>
      <c r="I116" s="146"/>
      <c r="J116" s="146"/>
      <c r="K116" s="148"/>
      <c r="L116" s="85"/>
      <c r="M116" s="113"/>
      <c r="N116" s="114"/>
      <c r="O116" s="193"/>
      <c r="P116" s="184"/>
    </row>
    <row r="117" spans="1:16" ht="17.149999999999999" customHeight="1">
      <c r="A117" s="130">
        <v>14</v>
      </c>
      <c r="B117" s="131" t="s">
        <v>278</v>
      </c>
      <c r="C117" s="132"/>
      <c r="D117" s="133"/>
      <c r="E117" s="209" t="s">
        <v>9</v>
      </c>
      <c r="F117" s="210" t="s">
        <v>110</v>
      </c>
      <c r="G117" s="211"/>
      <c r="H117" s="211"/>
      <c r="I117" s="211"/>
      <c r="J117" s="211"/>
      <c r="K117" s="212"/>
      <c r="L117" s="207"/>
      <c r="M117" s="113"/>
      <c r="N117" s="114"/>
      <c r="O117" s="190" t="s">
        <v>111</v>
      </c>
      <c r="P117" s="185" t="s">
        <v>277</v>
      </c>
    </row>
    <row r="118" spans="1:16" ht="17.149999999999999" customHeight="1">
      <c r="A118" s="130"/>
      <c r="B118" s="131" t="s">
        <v>279</v>
      </c>
      <c r="C118" s="132"/>
      <c r="D118" s="133"/>
      <c r="E118" s="209"/>
      <c r="F118" s="211">
        <v>12</v>
      </c>
      <c r="G118" s="211" t="s">
        <v>13</v>
      </c>
      <c r="H118" s="211" t="s">
        <v>14</v>
      </c>
      <c r="I118" s="211">
        <v>4</v>
      </c>
      <c r="J118" s="211" t="s">
        <v>14</v>
      </c>
      <c r="K118" s="212">
        <v>40000</v>
      </c>
      <c r="L118" s="207" t="s">
        <v>15</v>
      </c>
      <c r="M118" s="113" t="s">
        <v>16</v>
      </c>
      <c r="N118" s="114">
        <f t="shared" ref="N118:N120" si="2">F118*I118*K118</f>
        <v>1920000</v>
      </c>
      <c r="O118" s="194"/>
      <c r="P118" s="185" t="s">
        <v>272</v>
      </c>
    </row>
    <row r="119" spans="1:16" ht="17.149999999999999" customHeight="1">
      <c r="A119" s="130"/>
      <c r="B119" s="131"/>
      <c r="C119" s="132"/>
      <c r="D119" s="133"/>
      <c r="E119" s="209" t="s">
        <v>18</v>
      </c>
      <c r="F119" s="210" t="s">
        <v>112</v>
      </c>
      <c r="G119" s="211"/>
      <c r="H119" s="211"/>
      <c r="I119" s="211"/>
      <c r="J119" s="211"/>
      <c r="K119" s="212"/>
      <c r="L119" s="207"/>
      <c r="M119" s="113"/>
      <c r="N119" s="114"/>
      <c r="O119" s="194"/>
      <c r="P119" s="185"/>
    </row>
    <row r="120" spans="1:16" ht="17.149999999999999" customHeight="1">
      <c r="A120" s="130"/>
      <c r="B120" s="134"/>
      <c r="C120" s="135"/>
      <c r="D120" s="136"/>
      <c r="E120" s="213"/>
      <c r="F120" s="214">
        <v>12</v>
      </c>
      <c r="G120" s="214" t="s">
        <v>13</v>
      </c>
      <c r="H120" s="214" t="s">
        <v>14</v>
      </c>
      <c r="I120" s="214">
        <v>4</v>
      </c>
      <c r="J120" s="214" t="s">
        <v>14</v>
      </c>
      <c r="K120" s="215">
        <v>50000</v>
      </c>
      <c r="L120" s="208" t="s">
        <v>15</v>
      </c>
      <c r="M120" s="150" t="s">
        <v>16</v>
      </c>
      <c r="N120" s="151">
        <f t="shared" si="2"/>
        <v>2400000</v>
      </c>
      <c r="O120" s="195"/>
      <c r="P120" s="185"/>
    </row>
    <row r="121" spans="1:16" ht="17.149999999999999" customHeight="1">
      <c r="A121" s="130"/>
      <c r="B121" s="137"/>
      <c r="C121" s="138"/>
      <c r="D121" s="139"/>
      <c r="E121" s="216"/>
      <c r="F121" s="217"/>
      <c r="G121" s="217"/>
      <c r="H121" s="217"/>
      <c r="I121" s="217"/>
      <c r="J121" s="217"/>
      <c r="K121" s="218"/>
      <c r="L121" s="217"/>
      <c r="M121" s="153"/>
      <c r="N121" s="154"/>
      <c r="O121" s="196"/>
      <c r="P121" s="186"/>
    </row>
    <row r="122" spans="1:16" ht="17.149999999999999" customHeight="1">
      <c r="A122" s="155"/>
      <c r="B122" s="156"/>
      <c r="C122" s="157"/>
      <c r="D122" s="158"/>
      <c r="E122" s="220"/>
      <c r="F122" s="221"/>
      <c r="G122" s="222"/>
      <c r="H122" s="222"/>
      <c r="I122" s="222"/>
      <c r="J122" s="222"/>
      <c r="K122" s="223"/>
      <c r="L122" s="222"/>
      <c r="M122" s="168"/>
      <c r="N122" s="169"/>
      <c r="O122" s="197"/>
      <c r="P122" s="187"/>
    </row>
    <row r="123" spans="1:16" ht="17.149999999999999" customHeight="1">
      <c r="A123" s="130">
        <v>15</v>
      </c>
      <c r="B123" s="137" t="s">
        <v>115</v>
      </c>
      <c r="C123" s="138"/>
      <c r="D123" s="139"/>
      <c r="E123" s="216" t="s">
        <v>9</v>
      </c>
      <c r="F123" s="219" t="s">
        <v>116</v>
      </c>
      <c r="G123" s="217"/>
      <c r="H123" s="217"/>
      <c r="I123" s="217"/>
      <c r="J123" s="217"/>
      <c r="K123" s="218"/>
      <c r="L123" s="217"/>
      <c r="M123" s="153"/>
      <c r="N123" s="154"/>
      <c r="O123" s="196" t="s">
        <v>117</v>
      </c>
      <c r="P123" s="186" t="s">
        <v>114</v>
      </c>
    </row>
    <row r="124" spans="1:16" ht="17.149999999999999" customHeight="1">
      <c r="A124" s="130"/>
      <c r="B124" s="137"/>
      <c r="C124" s="138"/>
      <c r="D124" s="139"/>
      <c r="E124" s="216"/>
      <c r="F124" s="211">
        <v>8</v>
      </c>
      <c r="G124" s="211" t="s">
        <v>118</v>
      </c>
      <c r="H124" s="211"/>
      <c r="I124" s="211"/>
      <c r="J124" s="211" t="s">
        <v>14</v>
      </c>
      <c r="K124" s="212">
        <v>2000000</v>
      </c>
      <c r="L124" s="207" t="s">
        <v>15</v>
      </c>
      <c r="M124" s="113" t="s">
        <v>16</v>
      </c>
      <c r="N124" s="114">
        <f>F124*K124</f>
        <v>16000000</v>
      </c>
      <c r="O124" s="198"/>
      <c r="P124" s="152"/>
    </row>
    <row r="125" spans="1:16" ht="17.149999999999999" customHeight="1">
      <c r="A125" s="130"/>
      <c r="B125" s="137"/>
      <c r="C125" s="138"/>
      <c r="D125" s="139"/>
      <c r="E125" s="216"/>
      <c r="F125" s="217"/>
      <c r="G125" s="217"/>
      <c r="H125" s="217"/>
      <c r="I125" s="217"/>
      <c r="J125" s="217"/>
      <c r="K125" s="218"/>
      <c r="L125" s="217"/>
      <c r="M125" s="153"/>
      <c r="N125" s="154"/>
      <c r="O125" s="198"/>
      <c r="P125" s="152"/>
    </row>
    <row r="126" spans="1:16" ht="17.149999999999999" customHeight="1">
      <c r="A126" s="24"/>
      <c r="B126" s="140"/>
      <c r="C126" s="75"/>
      <c r="D126" s="141"/>
      <c r="E126" s="163"/>
      <c r="F126" s="164"/>
      <c r="G126" s="164"/>
      <c r="H126" s="164"/>
      <c r="I126" s="164"/>
      <c r="J126" s="164"/>
      <c r="K126" s="166"/>
      <c r="L126" s="164"/>
      <c r="M126" s="170"/>
      <c r="N126" s="171"/>
      <c r="O126" s="199"/>
    </row>
    <row r="127" spans="1:16" ht="24" customHeight="1">
      <c r="A127" s="159"/>
      <c r="B127" s="160"/>
      <c r="C127" s="161"/>
      <c r="D127" s="162"/>
      <c r="E127" s="165"/>
      <c r="F127" s="165"/>
      <c r="G127" s="165"/>
      <c r="H127" s="165"/>
      <c r="I127" s="165"/>
      <c r="J127" s="162" t="s">
        <v>119</v>
      </c>
      <c r="K127" s="167"/>
      <c r="L127" s="165"/>
      <c r="M127" s="172" t="s">
        <v>16</v>
      </c>
      <c r="N127" s="173">
        <f>SUM(N9:N126)</f>
        <v>164076000</v>
      </c>
      <c r="O127" s="174"/>
      <c r="P127" s="175"/>
    </row>
    <row r="132" spans="15:16">
      <c r="O132" s="248" t="s">
        <v>120</v>
      </c>
      <c r="P132" s="249"/>
    </row>
    <row r="133" spans="15:16">
      <c r="O133" s="69" t="s">
        <v>121</v>
      </c>
    </row>
    <row r="134" spans="15:16">
      <c r="P134" s="70"/>
    </row>
    <row r="135" spans="15:16" ht="23.15" customHeight="1">
      <c r="P135" s="70"/>
    </row>
    <row r="136" spans="15:16">
      <c r="P136" s="71"/>
    </row>
    <row r="137" spans="15:16">
      <c r="P137" s="71"/>
    </row>
    <row r="138" spans="15:16">
      <c r="O138" s="226" t="s">
        <v>122</v>
      </c>
    </row>
  </sheetData>
  <mergeCells count="10">
    <mergeCell ref="A2:P2"/>
    <mergeCell ref="A3:P3"/>
    <mergeCell ref="A4:P4"/>
    <mergeCell ref="B6:D6"/>
    <mergeCell ref="E6:N6"/>
    <mergeCell ref="B8:D8"/>
    <mergeCell ref="B17:D17"/>
    <mergeCell ref="C55:D55"/>
    <mergeCell ref="C111:D111"/>
    <mergeCell ref="O132:P132"/>
  </mergeCells>
  <pageMargins left="0.70866141732283472" right="0.51181102362204722" top="0.74803149606299213" bottom="1.3385826771653544" header="0.31496062992125984" footer="0.31496062992125984"/>
  <pageSetup paperSize="9" scale="58" orientation="portrait" r:id="rId1"/>
  <rowBreaks count="2" manualBreakCount="2">
    <brk id="64" max="15" man="1"/>
    <brk id="121" max="1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I54"/>
  <sheetViews>
    <sheetView workbookViewId="0">
      <selection activeCell="E31" sqref="E31"/>
    </sheetView>
  </sheetViews>
  <sheetFormatPr defaultColWidth="9" defaultRowHeight="14.5"/>
  <cols>
    <col min="2" max="2" width="35.453125" customWidth="1"/>
  </cols>
  <sheetData>
    <row r="3" spans="1:9">
      <c r="A3" s="13"/>
      <c r="F3" t="s">
        <v>123</v>
      </c>
    </row>
    <row r="4" spans="1:9">
      <c r="A4" s="13"/>
    </row>
    <row r="5" spans="1:9">
      <c r="A5" s="260" t="s">
        <v>124</v>
      </c>
      <c r="B5" s="260"/>
      <c r="C5" s="260"/>
      <c r="D5" s="260"/>
      <c r="E5" s="260"/>
      <c r="F5" s="260"/>
      <c r="G5" s="260"/>
      <c r="H5" s="260"/>
      <c r="I5" s="260"/>
    </row>
    <row r="6" spans="1:9">
      <c r="A6" s="14"/>
      <c r="B6" s="14"/>
      <c r="C6" s="14"/>
      <c r="D6" s="14"/>
      <c r="E6" s="14"/>
      <c r="F6" s="14"/>
      <c r="G6" s="14"/>
      <c r="H6" s="14"/>
      <c r="I6" s="14"/>
    </row>
    <row r="7" spans="1:9">
      <c r="A7" s="259" t="s">
        <v>3</v>
      </c>
      <c r="B7" s="259" t="s">
        <v>125</v>
      </c>
      <c r="C7" s="259" t="s">
        <v>126</v>
      </c>
      <c r="D7" s="259" t="s">
        <v>127</v>
      </c>
      <c r="E7" s="259" t="s">
        <v>128</v>
      </c>
      <c r="F7" s="259" t="s">
        <v>129</v>
      </c>
      <c r="G7" s="259"/>
      <c r="H7" s="259"/>
      <c r="I7" s="259"/>
    </row>
    <row r="8" spans="1:9" ht="29">
      <c r="A8" s="259"/>
      <c r="B8" s="259"/>
      <c r="C8" s="259"/>
      <c r="D8" s="259"/>
      <c r="E8" s="259"/>
      <c r="F8" s="15" t="s">
        <v>130</v>
      </c>
      <c r="G8" s="15" t="s">
        <v>131</v>
      </c>
      <c r="H8" s="15" t="s">
        <v>132</v>
      </c>
      <c r="I8" s="15" t="s">
        <v>133</v>
      </c>
    </row>
    <row r="9" spans="1:9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>
        <v>6</v>
      </c>
      <c r="G9" s="16">
        <v>7</v>
      </c>
      <c r="H9" s="16">
        <v>8</v>
      </c>
      <c r="I9" s="16">
        <v>9</v>
      </c>
    </row>
    <row r="10" spans="1:9" ht="29">
      <c r="A10" s="17">
        <v>1</v>
      </c>
      <c r="B10" s="18" t="s">
        <v>147</v>
      </c>
      <c r="C10" s="18"/>
      <c r="D10" s="18"/>
      <c r="E10" s="18"/>
      <c r="F10" s="18"/>
      <c r="G10" s="18"/>
      <c r="H10" s="18"/>
      <c r="I10" s="18"/>
    </row>
    <row r="11" spans="1:9">
      <c r="A11" s="17">
        <v>2</v>
      </c>
      <c r="B11" s="18" t="s">
        <v>148</v>
      </c>
      <c r="C11" s="18"/>
      <c r="D11" s="18"/>
      <c r="E11" s="18"/>
      <c r="F11" s="18"/>
      <c r="G11" s="18"/>
      <c r="H11" s="18"/>
      <c r="I11" s="18"/>
    </row>
    <row r="12" spans="1:9">
      <c r="A12" s="17"/>
      <c r="B12" s="19" t="s">
        <v>149</v>
      </c>
      <c r="C12" s="20"/>
      <c r="D12" s="18"/>
      <c r="E12" s="18"/>
      <c r="F12" s="18"/>
      <c r="G12" s="18"/>
      <c r="H12" s="18"/>
      <c r="I12" s="18"/>
    </row>
    <row r="13" spans="1:9">
      <c r="A13" s="17"/>
      <c r="B13" s="21" t="s">
        <v>150</v>
      </c>
      <c r="C13" s="18"/>
      <c r="D13" s="18"/>
      <c r="E13" s="18"/>
      <c r="F13" s="18"/>
      <c r="G13" s="18"/>
      <c r="H13" s="18"/>
      <c r="I13" s="18"/>
    </row>
    <row r="14" spans="1:9">
      <c r="A14" s="17"/>
      <c r="B14" s="21" t="s">
        <v>151</v>
      </c>
      <c r="C14" s="18"/>
      <c r="D14" s="18"/>
      <c r="E14" s="18"/>
      <c r="F14" s="18"/>
      <c r="G14" s="18"/>
      <c r="H14" s="18"/>
      <c r="I14" s="18"/>
    </row>
    <row r="15" spans="1:9">
      <c r="A15" s="17"/>
      <c r="B15" s="21" t="s">
        <v>152</v>
      </c>
      <c r="C15" s="18"/>
      <c r="D15" s="18"/>
      <c r="E15" s="18"/>
      <c r="F15" s="18"/>
      <c r="G15" s="18"/>
      <c r="H15" s="18"/>
      <c r="I15" s="18"/>
    </row>
    <row r="16" spans="1:9">
      <c r="A16" s="17"/>
      <c r="B16" s="21" t="s">
        <v>153</v>
      </c>
      <c r="C16" s="18"/>
      <c r="D16" s="18"/>
      <c r="E16" s="18"/>
      <c r="F16" s="18"/>
      <c r="G16" s="18"/>
      <c r="H16" s="18"/>
      <c r="I16" s="18"/>
    </row>
    <row r="17" spans="1:9">
      <c r="A17" s="17">
        <v>3</v>
      </c>
      <c r="B17" s="18" t="s">
        <v>109</v>
      </c>
      <c r="C17" s="20"/>
      <c r="D17" s="18"/>
      <c r="E17" s="18"/>
      <c r="F17" s="18"/>
      <c r="G17" s="18"/>
      <c r="H17" s="18"/>
      <c r="I17" s="18"/>
    </row>
    <row r="18" spans="1:9">
      <c r="A18" s="17"/>
      <c r="B18" s="21" t="s">
        <v>150</v>
      </c>
      <c r="C18" s="22"/>
      <c r="D18" s="22"/>
      <c r="E18" s="22"/>
      <c r="F18" s="22"/>
      <c r="G18" s="22"/>
      <c r="H18" s="22"/>
      <c r="I18" s="22"/>
    </row>
    <row r="19" spans="1:9">
      <c r="A19" s="17"/>
      <c r="B19" s="21" t="s">
        <v>113</v>
      </c>
      <c r="C19" s="22"/>
      <c r="D19" s="22"/>
      <c r="E19" s="22"/>
      <c r="F19" s="22"/>
      <c r="G19" s="22"/>
      <c r="H19" s="22"/>
      <c r="I19" s="22"/>
    </row>
    <row r="20" spans="1:9">
      <c r="A20" s="17"/>
      <c r="B20" s="21" t="s">
        <v>153</v>
      </c>
      <c r="C20" s="22"/>
      <c r="D20" s="22"/>
      <c r="E20" s="22"/>
      <c r="F20" s="22"/>
      <c r="G20" s="22"/>
      <c r="H20" s="22"/>
      <c r="I20" s="22"/>
    </row>
    <row r="21" spans="1:9">
      <c r="A21" s="17">
        <v>4</v>
      </c>
      <c r="B21" s="18" t="s">
        <v>154</v>
      </c>
      <c r="C21" s="22"/>
      <c r="D21" s="22"/>
      <c r="E21" s="22"/>
      <c r="F21" s="22"/>
      <c r="G21" s="22"/>
      <c r="H21" s="22"/>
      <c r="I21" s="22"/>
    </row>
    <row r="22" spans="1:9">
      <c r="A22" s="17"/>
      <c r="B22" s="21" t="s">
        <v>150</v>
      </c>
      <c r="C22" s="22"/>
      <c r="D22" s="22"/>
      <c r="E22" s="22"/>
      <c r="F22" s="22"/>
      <c r="G22" s="22"/>
      <c r="H22" s="22"/>
      <c r="I22" s="22"/>
    </row>
    <row r="23" spans="1:9">
      <c r="A23" s="17"/>
      <c r="B23" s="21" t="s">
        <v>97</v>
      </c>
      <c r="C23" s="22"/>
      <c r="D23" s="22"/>
      <c r="E23" s="22"/>
      <c r="F23" s="22"/>
      <c r="G23" s="22"/>
      <c r="H23" s="22"/>
      <c r="I23" s="22"/>
    </row>
    <row r="24" spans="1:9">
      <c r="A24" s="17"/>
      <c r="B24" s="19" t="s">
        <v>155</v>
      </c>
      <c r="C24" s="22"/>
      <c r="D24" s="22"/>
      <c r="E24" s="22"/>
      <c r="F24" s="22"/>
      <c r="G24" s="22"/>
      <c r="H24" s="22"/>
      <c r="I24" s="22"/>
    </row>
    <row r="25" spans="1:9" ht="29">
      <c r="A25" s="17">
        <v>5</v>
      </c>
      <c r="B25" s="18" t="s">
        <v>156</v>
      </c>
      <c r="C25" s="22"/>
      <c r="D25" s="22"/>
      <c r="E25" s="22"/>
      <c r="F25" s="22"/>
      <c r="G25" s="22"/>
      <c r="H25" s="22"/>
      <c r="I25" s="22"/>
    </row>
    <row r="26" spans="1:9">
      <c r="A26" s="17"/>
      <c r="B26" s="21" t="s">
        <v>150</v>
      </c>
      <c r="C26" s="22"/>
      <c r="D26" s="22"/>
      <c r="E26" s="22"/>
      <c r="F26" s="22"/>
      <c r="G26" s="22"/>
      <c r="H26" s="22"/>
      <c r="I26" s="22"/>
    </row>
    <row r="27" spans="1:9">
      <c r="A27" s="17"/>
      <c r="B27" s="21" t="s">
        <v>151</v>
      </c>
      <c r="C27" s="22"/>
      <c r="D27" s="22"/>
      <c r="E27" s="22"/>
      <c r="F27" s="22"/>
      <c r="G27" s="22"/>
      <c r="H27" s="22"/>
      <c r="I27" s="22"/>
    </row>
    <row r="28" spans="1:9">
      <c r="A28" s="17"/>
      <c r="B28" s="19" t="s">
        <v>149</v>
      </c>
      <c r="C28" s="22"/>
      <c r="D28" s="22"/>
      <c r="E28" s="22"/>
      <c r="F28" s="22"/>
      <c r="G28" s="22"/>
      <c r="H28" s="22"/>
      <c r="I28" s="22"/>
    </row>
    <row r="29" spans="1:9">
      <c r="A29" s="23">
        <v>5</v>
      </c>
      <c r="B29" s="18" t="s">
        <v>157</v>
      </c>
      <c r="C29" s="22"/>
      <c r="D29" s="22"/>
      <c r="E29" s="22"/>
      <c r="F29" s="22"/>
      <c r="G29" s="22"/>
      <c r="H29" s="22"/>
      <c r="I29" s="22"/>
    </row>
    <row r="30" spans="1:9">
      <c r="A30" s="23">
        <v>6</v>
      </c>
      <c r="B30" s="18" t="s">
        <v>158</v>
      </c>
      <c r="C30" s="22"/>
      <c r="D30" s="22"/>
      <c r="E30" s="22"/>
      <c r="F30" s="22"/>
      <c r="G30" s="22"/>
      <c r="H30" s="22"/>
      <c r="I30" s="22"/>
    </row>
    <row r="31" spans="1:9">
      <c r="A31" s="23">
        <v>8</v>
      </c>
      <c r="B31" s="18" t="s">
        <v>159</v>
      </c>
      <c r="C31" s="22"/>
      <c r="D31" s="22"/>
      <c r="E31" s="22"/>
      <c r="F31" s="22"/>
      <c r="G31" s="22"/>
      <c r="H31" s="22"/>
      <c r="I31" s="22"/>
    </row>
    <row r="32" spans="1:9">
      <c r="A32" s="23">
        <v>9</v>
      </c>
      <c r="B32" s="18"/>
      <c r="C32" s="22"/>
      <c r="D32" s="22"/>
      <c r="E32" s="22"/>
      <c r="F32" s="22"/>
      <c r="G32" s="22"/>
      <c r="H32" s="22"/>
      <c r="I32" s="22"/>
    </row>
    <row r="33" spans="1:9">
      <c r="A33" s="23">
        <v>10</v>
      </c>
      <c r="B33" s="18"/>
      <c r="C33" s="22"/>
      <c r="D33" s="22"/>
      <c r="E33" s="22"/>
      <c r="F33" s="22"/>
      <c r="G33" s="22"/>
      <c r="H33" s="22"/>
      <c r="I33" s="22"/>
    </row>
    <row r="34" spans="1:9">
      <c r="A34" s="23">
        <v>11</v>
      </c>
      <c r="B34" s="18"/>
      <c r="C34" s="22"/>
      <c r="D34" s="22"/>
      <c r="E34" s="22"/>
      <c r="F34" s="22"/>
      <c r="G34" s="22"/>
      <c r="H34" s="22"/>
      <c r="I34" s="22"/>
    </row>
    <row r="35" spans="1:9">
      <c r="A35" s="24"/>
    </row>
    <row r="36" spans="1:9">
      <c r="A36" s="24"/>
      <c r="F36" s="26" t="s">
        <v>160</v>
      </c>
      <c r="H36" s="26"/>
      <c r="I36" s="26"/>
    </row>
    <row r="37" spans="1:9">
      <c r="B37" s="25" t="s">
        <v>141</v>
      </c>
      <c r="F37" s="261" t="s">
        <v>144</v>
      </c>
      <c r="G37" s="261"/>
      <c r="H37" s="261"/>
      <c r="I37" s="13"/>
    </row>
    <row r="38" spans="1:9">
      <c r="B38" s="25" t="s">
        <v>143</v>
      </c>
      <c r="F38" s="261" t="s">
        <v>121</v>
      </c>
      <c r="G38" s="261"/>
      <c r="H38" s="261"/>
      <c r="I38" s="13"/>
    </row>
    <row r="39" spans="1:9">
      <c r="B39" s="24"/>
      <c r="F39" s="258"/>
      <c r="G39" s="258"/>
      <c r="H39" s="258"/>
    </row>
    <row r="40" spans="1:9">
      <c r="B40" s="24"/>
      <c r="F40" s="258"/>
      <c r="G40" s="258"/>
      <c r="H40" s="258"/>
    </row>
    <row r="41" spans="1:9">
      <c r="B41" s="24" t="s">
        <v>161</v>
      </c>
      <c r="F41" s="258" t="s">
        <v>162</v>
      </c>
      <c r="G41" s="258"/>
      <c r="H41" s="258"/>
    </row>
    <row r="52" spans="2:7">
      <c r="B52" s="13"/>
    </row>
    <row r="53" spans="2:7">
      <c r="B53" s="13"/>
    </row>
    <row r="54" spans="2:7" ht="28">
      <c r="B54" s="13" t="s">
        <v>163</v>
      </c>
      <c r="G54" s="13" t="s">
        <v>164</v>
      </c>
    </row>
  </sheetData>
  <mergeCells count="12">
    <mergeCell ref="A5:I5"/>
    <mergeCell ref="F7:I7"/>
    <mergeCell ref="F37:H37"/>
    <mergeCell ref="F38:H38"/>
    <mergeCell ref="F39:H39"/>
    <mergeCell ref="F40:H40"/>
    <mergeCell ref="F41:H41"/>
    <mergeCell ref="A7:A8"/>
    <mergeCell ref="B7:B8"/>
    <mergeCell ref="C7:C8"/>
    <mergeCell ref="D7:D8"/>
    <mergeCell ref="E7:E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J22"/>
  <sheetViews>
    <sheetView zoomScale="124" zoomScaleNormal="124" workbookViewId="0">
      <selection activeCell="C26" sqref="C26"/>
    </sheetView>
  </sheetViews>
  <sheetFormatPr defaultColWidth="9" defaultRowHeight="14.5"/>
  <sheetData>
    <row r="3" spans="1:10" ht="15.5">
      <c r="A3" s="12" t="s">
        <v>165</v>
      </c>
      <c r="B3" s="12"/>
      <c r="C3" s="12"/>
      <c r="D3" s="12"/>
      <c r="E3" s="12"/>
      <c r="F3" s="12"/>
      <c r="G3" s="12"/>
      <c r="H3" s="12"/>
      <c r="I3" s="12"/>
      <c r="J3" s="12"/>
    </row>
    <row r="4" spans="1:10" ht="15.5">
      <c r="A4" s="12"/>
      <c r="B4" s="12"/>
      <c r="C4" s="12"/>
      <c r="D4" s="12"/>
      <c r="E4" s="12"/>
      <c r="F4" s="12"/>
      <c r="G4" s="12"/>
      <c r="H4" s="12"/>
      <c r="I4" s="12"/>
      <c r="J4" s="12"/>
    </row>
    <row r="5" spans="1:10" ht="15.5">
      <c r="A5" s="11">
        <v>1</v>
      </c>
      <c r="B5" s="12" t="s">
        <v>166</v>
      </c>
      <c r="C5" s="12"/>
      <c r="D5" s="12"/>
      <c r="E5" s="12"/>
      <c r="F5" s="12"/>
      <c r="G5" s="12"/>
      <c r="H5" s="12"/>
      <c r="I5" s="12"/>
      <c r="J5" s="12"/>
    </row>
    <row r="6" spans="1:10" ht="15.5">
      <c r="A6" s="11">
        <v>2</v>
      </c>
      <c r="B6" s="12" t="s">
        <v>167</v>
      </c>
      <c r="C6" s="12"/>
      <c r="D6" s="12"/>
      <c r="E6" s="12"/>
      <c r="F6" s="12"/>
      <c r="G6" s="12"/>
      <c r="H6" s="12"/>
      <c r="I6" s="12"/>
      <c r="J6" s="12"/>
    </row>
    <row r="7" spans="1:10" ht="15.5">
      <c r="A7" s="11">
        <v>3</v>
      </c>
      <c r="B7" s="12" t="s">
        <v>168</v>
      </c>
      <c r="C7" s="12"/>
      <c r="D7" s="12"/>
      <c r="E7" s="12"/>
      <c r="F7" s="12"/>
      <c r="G7" s="12"/>
      <c r="H7" s="12"/>
      <c r="I7" s="12"/>
      <c r="J7" s="12"/>
    </row>
    <row r="8" spans="1:10" ht="15.5">
      <c r="A8" s="11">
        <v>4</v>
      </c>
      <c r="B8" s="12" t="s">
        <v>169</v>
      </c>
      <c r="C8" s="12"/>
      <c r="D8" s="12"/>
      <c r="E8" s="12"/>
      <c r="F8" s="12"/>
      <c r="G8" s="12"/>
      <c r="H8" s="12"/>
      <c r="I8" s="12"/>
      <c r="J8" s="12"/>
    </row>
    <row r="9" spans="1:10" ht="15.5">
      <c r="A9" s="11">
        <v>5</v>
      </c>
      <c r="B9" s="12" t="s">
        <v>170</v>
      </c>
      <c r="C9" s="12"/>
      <c r="D9" s="12"/>
      <c r="E9" s="12"/>
      <c r="F9" s="12"/>
      <c r="G9" s="12"/>
      <c r="H9" s="12"/>
      <c r="I9" s="12"/>
      <c r="J9" s="12"/>
    </row>
    <row r="10" spans="1:10" ht="15.5">
      <c r="A10" s="11">
        <v>6</v>
      </c>
      <c r="B10" s="12" t="s">
        <v>171</v>
      </c>
      <c r="C10" s="12"/>
      <c r="D10" s="12"/>
      <c r="E10" s="12"/>
      <c r="F10" s="12"/>
      <c r="G10" s="12"/>
      <c r="H10" s="12"/>
      <c r="I10" s="12"/>
      <c r="J10" s="12"/>
    </row>
    <row r="11" spans="1:10" ht="15.5">
      <c r="A11" s="11">
        <v>7</v>
      </c>
      <c r="B11" s="12" t="s">
        <v>172</v>
      </c>
      <c r="C11" s="12"/>
      <c r="D11" s="12"/>
      <c r="E11" s="12"/>
      <c r="F11" s="12"/>
      <c r="G11" s="12"/>
      <c r="H11" s="12"/>
      <c r="I11" s="12"/>
      <c r="J11" s="12"/>
    </row>
    <row r="12" spans="1:10" ht="15.5">
      <c r="A12" s="11">
        <v>8</v>
      </c>
      <c r="B12" s="12" t="s">
        <v>173</v>
      </c>
      <c r="C12" s="12"/>
      <c r="D12" s="12"/>
      <c r="E12" s="12"/>
      <c r="F12" s="12"/>
      <c r="G12" s="12"/>
      <c r="H12" s="12"/>
      <c r="I12" s="12"/>
      <c r="J12" s="12"/>
    </row>
    <row r="13" spans="1:10" ht="15.5">
      <c r="A13" s="11"/>
      <c r="B13" s="12" t="s">
        <v>174</v>
      </c>
      <c r="C13" s="12"/>
      <c r="D13" s="12"/>
      <c r="E13" s="12"/>
      <c r="F13" s="12"/>
      <c r="G13" s="12"/>
      <c r="H13" s="12"/>
      <c r="I13" s="12"/>
      <c r="J13" s="12"/>
    </row>
    <row r="14" spans="1:10" ht="15.5">
      <c r="A14" s="11">
        <v>9</v>
      </c>
      <c r="B14" s="12" t="s">
        <v>175</v>
      </c>
      <c r="C14" s="12"/>
      <c r="D14" s="12"/>
      <c r="E14" s="12"/>
      <c r="F14" s="12"/>
      <c r="G14" s="12"/>
      <c r="H14" s="12"/>
      <c r="I14" s="12"/>
      <c r="J14" s="12"/>
    </row>
    <row r="15" spans="1:10" ht="15.5">
      <c r="A15" s="11">
        <v>10</v>
      </c>
      <c r="B15" s="12" t="s">
        <v>176</v>
      </c>
      <c r="C15" s="12"/>
      <c r="D15" s="12"/>
      <c r="E15" s="12"/>
      <c r="F15" s="12"/>
      <c r="G15" s="12"/>
      <c r="H15" s="12"/>
      <c r="I15" s="12"/>
      <c r="J15" s="12"/>
    </row>
    <row r="16" spans="1:10" ht="15.5">
      <c r="A16" s="12"/>
      <c r="B16" s="12"/>
      <c r="C16" s="12"/>
      <c r="D16" s="12"/>
      <c r="E16" s="12"/>
      <c r="F16" s="12"/>
      <c r="G16" s="12"/>
      <c r="H16" s="12"/>
      <c r="I16" s="12"/>
      <c r="J16" s="12"/>
    </row>
    <row r="17" spans="1:10" ht="15.5">
      <c r="A17" s="12"/>
      <c r="B17" s="12"/>
      <c r="C17" s="12"/>
      <c r="D17" s="12"/>
      <c r="E17" s="12"/>
      <c r="F17" s="12"/>
      <c r="G17" s="12"/>
      <c r="H17" s="12"/>
      <c r="I17" s="12"/>
      <c r="J17" s="12"/>
    </row>
    <row r="18" spans="1:10" ht="15.5">
      <c r="A18" s="12"/>
      <c r="B18" s="12"/>
      <c r="C18" s="12"/>
      <c r="D18" s="12"/>
      <c r="E18" s="12"/>
      <c r="F18" s="12"/>
      <c r="G18" s="12"/>
      <c r="H18" s="12"/>
      <c r="I18" s="12"/>
      <c r="J18" s="12"/>
    </row>
    <row r="19" spans="1:10" ht="15.5">
      <c r="A19" s="12"/>
      <c r="B19" s="12" t="s">
        <v>177</v>
      </c>
      <c r="C19" s="12"/>
      <c r="D19" s="12"/>
      <c r="E19" s="12"/>
      <c r="F19" s="12"/>
      <c r="G19" s="12"/>
      <c r="H19" s="12"/>
      <c r="I19" s="12"/>
      <c r="J19" s="12"/>
    </row>
    <row r="20" spans="1:10" ht="15.5">
      <c r="A20" s="12"/>
      <c r="B20" s="176" t="s">
        <v>178</v>
      </c>
      <c r="C20" s="12"/>
      <c r="D20" s="12"/>
      <c r="E20" s="12"/>
      <c r="F20" s="12"/>
      <c r="G20" s="12"/>
      <c r="H20" s="12"/>
      <c r="I20" s="12"/>
      <c r="J20" s="12"/>
    </row>
    <row r="21" spans="1:10">
      <c r="B21" s="177" t="s">
        <v>179</v>
      </c>
    </row>
    <row r="22" spans="1:10" ht="15.5">
      <c r="B22" s="176" t="s">
        <v>180</v>
      </c>
    </row>
  </sheetData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3:J34"/>
  <sheetViews>
    <sheetView topLeftCell="A25" zoomScale="190" zoomScaleNormal="190" workbookViewId="0">
      <selection activeCell="H26" sqref="H26"/>
    </sheetView>
  </sheetViews>
  <sheetFormatPr defaultColWidth="9" defaultRowHeight="14.5"/>
  <sheetData>
    <row r="3" spans="1:10" ht="15.5">
      <c r="A3" s="12" t="s">
        <v>181</v>
      </c>
      <c r="B3" s="12"/>
      <c r="C3" s="12"/>
      <c r="D3" s="12"/>
      <c r="E3" s="12"/>
      <c r="F3" s="12"/>
      <c r="G3" s="12"/>
      <c r="H3" s="12"/>
      <c r="I3" s="12"/>
      <c r="J3" s="12"/>
    </row>
    <row r="4" spans="1:10" ht="15.5">
      <c r="A4" s="12"/>
      <c r="B4" s="12"/>
      <c r="C4" s="12"/>
      <c r="D4" s="12"/>
      <c r="E4" s="12"/>
      <c r="F4" s="12"/>
      <c r="G4" s="12"/>
      <c r="H4" s="12"/>
      <c r="I4" s="12"/>
      <c r="J4" s="12"/>
    </row>
    <row r="5" spans="1:10" ht="15.5">
      <c r="A5" s="11">
        <v>1</v>
      </c>
      <c r="B5" s="12" t="s">
        <v>166</v>
      </c>
      <c r="C5" s="12"/>
      <c r="D5" s="12"/>
      <c r="E5" s="12"/>
      <c r="F5" s="12"/>
      <c r="G5" s="12"/>
      <c r="H5" s="12"/>
      <c r="I5" s="12"/>
      <c r="J5" s="12"/>
    </row>
    <row r="6" spans="1:10" ht="15.5">
      <c r="A6" s="11">
        <v>2</v>
      </c>
      <c r="B6" s="12" t="s">
        <v>167</v>
      </c>
      <c r="C6" s="12"/>
      <c r="D6" s="12"/>
      <c r="E6" s="12"/>
      <c r="F6" s="12"/>
      <c r="G6" s="12"/>
      <c r="H6" s="12"/>
      <c r="I6" s="12"/>
      <c r="J6" s="12"/>
    </row>
    <row r="7" spans="1:10" ht="15.5">
      <c r="A7" s="11">
        <v>3</v>
      </c>
      <c r="B7" s="12" t="s">
        <v>168</v>
      </c>
      <c r="C7" s="12"/>
      <c r="D7" s="12"/>
      <c r="E7" s="12"/>
      <c r="F7" s="12"/>
      <c r="G7" s="12"/>
      <c r="H7" s="12"/>
      <c r="I7" s="12"/>
      <c r="J7" s="12"/>
    </row>
    <row r="8" spans="1:10" ht="15.5">
      <c r="A8" s="11">
        <v>4</v>
      </c>
      <c r="B8" s="12" t="s">
        <v>169</v>
      </c>
      <c r="C8" s="12"/>
      <c r="D8" s="12"/>
      <c r="E8" s="12"/>
      <c r="F8" s="12"/>
      <c r="G8" s="12"/>
      <c r="H8" s="12"/>
      <c r="I8" s="12"/>
      <c r="J8" s="12"/>
    </row>
    <row r="9" spans="1:10" ht="15.5">
      <c r="A9" s="11">
        <v>5</v>
      </c>
      <c r="B9" s="12" t="s">
        <v>170</v>
      </c>
      <c r="C9" s="12"/>
      <c r="D9" s="12"/>
      <c r="E9" s="12"/>
      <c r="F9" s="12"/>
      <c r="G9" s="12"/>
      <c r="H9" s="12"/>
      <c r="I9" s="12"/>
      <c r="J9" s="12"/>
    </row>
    <row r="10" spans="1:10" ht="15.5">
      <c r="A10" s="11">
        <v>6</v>
      </c>
      <c r="B10" s="12" t="s">
        <v>182</v>
      </c>
      <c r="C10" s="12"/>
      <c r="D10" s="12"/>
      <c r="E10" s="12"/>
      <c r="F10" s="12"/>
      <c r="G10" s="12"/>
      <c r="H10" s="12"/>
      <c r="I10" s="12"/>
      <c r="J10" s="12"/>
    </row>
    <row r="11" spans="1:10" ht="15.5">
      <c r="A11" s="11">
        <v>7</v>
      </c>
      <c r="B11" s="12" t="s">
        <v>183</v>
      </c>
      <c r="C11" s="12"/>
      <c r="D11" s="12"/>
      <c r="E11" s="12"/>
      <c r="F11" s="12"/>
      <c r="G11" s="12"/>
      <c r="H11" s="12"/>
      <c r="I11" s="12"/>
      <c r="J11" s="12"/>
    </row>
    <row r="12" spans="1:10" ht="15.5">
      <c r="A12" s="11"/>
      <c r="B12" s="12" t="s">
        <v>184</v>
      </c>
      <c r="C12" s="12"/>
      <c r="D12" s="12"/>
      <c r="E12" s="12"/>
      <c r="F12" s="12"/>
      <c r="G12" s="12"/>
      <c r="H12" s="12"/>
      <c r="I12" s="12"/>
      <c r="J12" s="12"/>
    </row>
    <row r="13" spans="1:10" ht="15.5">
      <c r="A13" s="11">
        <v>8</v>
      </c>
      <c r="B13" s="12" t="s">
        <v>185</v>
      </c>
      <c r="C13" s="12"/>
      <c r="D13" s="12"/>
      <c r="E13" s="12"/>
      <c r="F13" s="12"/>
      <c r="G13" s="12"/>
      <c r="H13" s="12"/>
      <c r="I13" s="12"/>
      <c r="J13" s="12"/>
    </row>
    <row r="14" spans="1:10" ht="15.5">
      <c r="A14" s="11"/>
      <c r="B14" s="12" t="s">
        <v>186</v>
      </c>
      <c r="C14" s="12"/>
      <c r="D14" s="12"/>
      <c r="E14" s="12"/>
      <c r="F14" s="12"/>
      <c r="G14" s="12"/>
      <c r="H14" s="12"/>
      <c r="I14" s="12"/>
      <c r="J14" s="12"/>
    </row>
    <row r="15" spans="1:10" ht="15.5">
      <c r="A15" s="11">
        <v>9</v>
      </c>
      <c r="B15" s="12" t="s">
        <v>187</v>
      </c>
      <c r="C15" s="12"/>
      <c r="D15" s="12"/>
      <c r="E15" s="12"/>
      <c r="F15" s="12"/>
      <c r="G15" s="12"/>
      <c r="H15" s="12"/>
      <c r="I15" s="12"/>
      <c r="J15" s="12"/>
    </row>
    <row r="16" spans="1:10" ht="15.5">
      <c r="A16" s="11">
        <v>10</v>
      </c>
      <c r="B16" s="12" t="s">
        <v>188</v>
      </c>
      <c r="C16" s="12"/>
      <c r="D16" s="12"/>
      <c r="E16" s="12"/>
      <c r="F16" s="12"/>
      <c r="G16" s="12"/>
      <c r="H16" s="12"/>
      <c r="I16" s="12"/>
      <c r="J16" s="12"/>
    </row>
    <row r="17" spans="1:10" ht="15.5">
      <c r="A17" s="11">
        <v>11</v>
      </c>
      <c r="B17" s="12" t="s">
        <v>176</v>
      </c>
      <c r="C17" s="12"/>
      <c r="D17" s="12"/>
      <c r="E17" s="12"/>
      <c r="F17" s="12"/>
      <c r="G17" s="12"/>
      <c r="H17" s="12"/>
      <c r="I17" s="12"/>
      <c r="J17" s="12"/>
    </row>
    <row r="18" spans="1:10" ht="15.5">
      <c r="A18" s="12"/>
      <c r="B18" s="12"/>
      <c r="C18" s="12"/>
      <c r="D18" s="12"/>
      <c r="E18" s="12"/>
      <c r="F18" s="12"/>
      <c r="G18" s="12"/>
      <c r="H18" s="12"/>
      <c r="I18" s="12"/>
      <c r="J18" s="12"/>
    </row>
    <row r="19" spans="1:10" ht="15.5">
      <c r="A19" s="12"/>
      <c r="B19" s="12"/>
      <c r="C19" s="12"/>
      <c r="D19" s="12"/>
      <c r="E19" s="12"/>
      <c r="F19" s="12"/>
      <c r="G19" s="12"/>
      <c r="H19" s="12"/>
      <c r="I19" s="12"/>
      <c r="J19" s="12"/>
    </row>
    <row r="20" spans="1:10" ht="15.5">
      <c r="A20" s="12"/>
      <c r="B20" s="12"/>
      <c r="C20" s="12"/>
      <c r="D20" s="12"/>
      <c r="E20" s="12"/>
      <c r="F20" s="12"/>
      <c r="G20" s="12"/>
      <c r="H20" s="12"/>
      <c r="I20" s="12"/>
      <c r="J20" s="12"/>
    </row>
    <row r="21" spans="1:10" ht="15.5">
      <c r="B21" t="s">
        <v>189</v>
      </c>
      <c r="G21" s="12"/>
    </row>
    <row r="22" spans="1:10">
      <c r="A22">
        <v>1</v>
      </c>
      <c r="B22" t="s">
        <v>190</v>
      </c>
    </row>
    <row r="23" spans="1:10">
      <c r="A23">
        <v>2</v>
      </c>
      <c r="B23" t="s">
        <v>191</v>
      </c>
    </row>
    <row r="24" spans="1:10">
      <c r="A24">
        <v>3</v>
      </c>
      <c r="B24" t="s">
        <v>192</v>
      </c>
    </row>
    <row r="25" spans="1:10">
      <c r="A25">
        <v>4</v>
      </c>
      <c r="B25" t="s">
        <v>193</v>
      </c>
    </row>
    <row r="26" spans="1:10">
      <c r="A26">
        <v>5</v>
      </c>
      <c r="B26" t="s">
        <v>96</v>
      </c>
    </row>
    <row r="27" spans="1:10">
      <c r="A27">
        <v>6</v>
      </c>
      <c r="B27" t="s">
        <v>194</v>
      </c>
    </row>
    <row r="28" spans="1:10">
      <c r="A28">
        <v>7</v>
      </c>
      <c r="B28" t="s">
        <v>195</v>
      </c>
    </row>
    <row r="29" spans="1:10">
      <c r="A29">
        <v>8</v>
      </c>
      <c r="B29" t="s">
        <v>196</v>
      </c>
    </row>
    <row r="30" spans="1:10">
      <c r="A30">
        <v>9</v>
      </c>
      <c r="B30" t="s">
        <v>197</v>
      </c>
    </row>
    <row r="31" spans="1:10">
      <c r="A31">
        <v>10</v>
      </c>
      <c r="B31" t="s">
        <v>198</v>
      </c>
    </row>
    <row r="32" spans="1:10">
      <c r="A32">
        <v>11</v>
      </c>
      <c r="B32" t="s">
        <v>199</v>
      </c>
    </row>
    <row r="33" spans="1:9">
      <c r="A33">
        <v>12</v>
      </c>
      <c r="B33" t="s">
        <v>200</v>
      </c>
      <c r="I33" t="s">
        <v>201</v>
      </c>
    </row>
    <row r="34" spans="1:9">
      <c r="A34">
        <v>13</v>
      </c>
      <c r="B34" t="s">
        <v>202</v>
      </c>
    </row>
  </sheetData>
  <pageMargins left="0.70866141732283505" right="0.70866141732283505" top="0.74803149606299202" bottom="0.74803149606299202" header="0.31496062992126" footer="0.31496062992126"/>
  <pageSetup paperSize="5" scale="85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40"/>
  <sheetViews>
    <sheetView topLeftCell="A11" zoomScale="74" zoomScaleNormal="74" workbookViewId="0">
      <selection activeCell="B52" sqref="B52"/>
    </sheetView>
  </sheetViews>
  <sheetFormatPr defaultColWidth="9" defaultRowHeight="14.5"/>
  <cols>
    <col min="1" max="1" width="6.26953125" customWidth="1"/>
    <col min="2" max="2" width="19.1796875" customWidth="1"/>
    <col min="3" max="3" width="19.26953125" customWidth="1"/>
    <col min="4" max="4" width="10.1796875" customWidth="1"/>
    <col min="5" max="5" width="14" customWidth="1"/>
  </cols>
  <sheetData>
    <row r="1" spans="1:10">
      <c r="A1" s="1"/>
      <c r="B1" s="1"/>
      <c r="C1" s="2"/>
      <c r="D1" s="1"/>
      <c r="E1" s="1"/>
    </row>
    <row r="2" spans="1:10">
      <c r="A2" s="1" t="s">
        <v>203</v>
      </c>
      <c r="B2" s="1"/>
      <c r="C2" s="2"/>
      <c r="D2" s="1"/>
      <c r="E2" s="1"/>
    </row>
    <row r="3" spans="1:10">
      <c r="A3" s="1"/>
      <c r="B3" s="1"/>
      <c r="C3" s="2"/>
      <c r="D3" s="1"/>
      <c r="E3" s="1"/>
    </row>
    <row r="4" spans="1:10" ht="15.5">
      <c r="A4" s="5" t="s">
        <v>204</v>
      </c>
      <c r="B4" s="5" t="s">
        <v>205</v>
      </c>
      <c r="C4" s="6" t="s">
        <v>206</v>
      </c>
      <c r="D4" s="5" t="s">
        <v>207</v>
      </c>
      <c r="E4" s="5" t="s">
        <v>208</v>
      </c>
      <c r="F4" s="12"/>
      <c r="G4" s="12"/>
      <c r="H4" s="12"/>
      <c r="I4" s="12"/>
      <c r="J4" s="12"/>
    </row>
    <row r="5" spans="1:10" ht="15.5">
      <c r="A5" s="5"/>
      <c r="B5" s="7" t="s">
        <v>209</v>
      </c>
      <c r="C5" s="8" t="s">
        <v>210</v>
      </c>
      <c r="D5" s="7" t="s">
        <v>211</v>
      </c>
      <c r="E5" s="7" t="s">
        <v>212</v>
      </c>
      <c r="F5" s="12"/>
      <c r="G5" s="12"/>
      <c r="H5" s="12"/>
      <c r="I5" s="12"/>
      <c r="J5" s="12"/>
    </row>
    <row r="6" spans="1:10" ht="15.5">
      <c r="A6" s="7">
        <v>1</v>
      </c>
      <c r="B6" s="7" t="s">
        <v>213</v>
      </c>
      <c r="C6" s="9" t="s">
        <v>214</v>
      </c>
      <c r="D6" s="7" t="s">
        <v>215</v>
      </c>
      <c r="E6" s="7" t="s">
        <v>212</v>
      </c>
      <c r="F6" s="12"/>
      <c r="G6" s="12"/>
      <c r="H6" s="12"/>
      <c r="I6" s="12"/>
      <c r="J6" s="12"/>
    </row>
    <row r="7" spans="1:10" ht="15.5">
      <c r="A7" s="7"/>
      <c r="B7" s="7"/>
      <c r="C7" s="9" t="s">
        <v>216</v>
      </c>
      <c r="D7" s="7" t="s">
        <v>215</v>
      </c>
      <c r="E7" s="7" t="s">
        <v>217</v>
      </c>
      <c r="F7" s="12"/>
      <c r="G7" s="12"/>
      <c r="H7" s="12"/>
      <c r="I7" s="12"/>
      <c r="J7" s="12"/>
    </row>
    <row r="8" spans="1:10" ht="15.5">
      <c r="A8" s="7"/>
      <c r="B8" s="7"/>
      <c r="C8" s="9" t="s">
        <v>218</v>
      </c>
      <c r="D8" s="7" t="s">
        <v>215</v>
      </c>
      <c r="E8" s="7" t="s">
        <v>219</v>
      </c>
      <c r="F8" s="12"/>
      <c r="G8" s="12"/>
      <c r="H8" s="12"/>
      <c r="I8" s="12"/>
      <c r="J8" s="12"/>
    </row>
    <row r="9" spans="1:10" ht="15.5">
      <c r="A9" s="7">
        <v>2</v>
      </c>
      <c r="B9" s="7" t="s">
        <v>220</v>
      </c>
      <c r="C9" s="9" t="s">
        <v>221</v>
      </c>
      <c r="D9" s="7" t="s">
        <v>215</v>
      </c>
      <c r="E9" s="7" t="s">
        <v>212</v>
      </c>
      <c r="F9" s="12"/>
      <c r="G9" s="12"/>
      <c r="H9" s="12"/>
      <c r="I9" s="12"/>
      <c r="J9" s="12"/>
    </row>
    <row r="10" spans="1:10" ht="15.5">
      <c r="A10" s="7"/>
      <c r="B10" s="7"/>
      <c r="C10" s="9" t="s">
        <v>222</v>
      </c>
      <c r="D10" s="7" t="s">
        <v>215</v>
      </c>
      <c r="E10" s="7" t="s">
        <v>217</v>
      </c>
      <c r="F10" s="12"/>
      <c r="G10" s="12"/>
      <c r="H10" s="12"/>
      <c r="I10" s="12"/>
      <c r="J10" s="12"/>
    </row>
    <row r="11" spans="1:10" ht="15.5">
      <c r="A11" s="7"/>
      <c r="B11" s="7"/>
      <c r="C11" s="9" t="s">
        <v>223</v>
      </c>
      <c r="D11" s="7" t="s">
        <v>215</v>
      </c>
      <c r="E11" s="7" t="s">
        <v>219</v>
      </c>
      <c r="F11" s="12"/>
      <c r="G11" s="12"/>
      <c r="H11" s="12"/>
      <c r="I11" s="12"/>
      <c r="J11" s="12"/>
    </row>
    <row r="12" spans="1:10" ht="15.5">
      <c r="A12" s="7">
        <v>3</v>
      </c>
      <c r="B12" s="7" t="s">
        <v>224</v>
      </c>
      <c r="C12" s="9" t="s">
        <v>225</v>
      </c>
      <c r="D12" s="7" t="s">
        <v>215</v>
      </c>
      <c r="E12" s="7" t="s">
        <v>212</v>
      </c>
      <c r="F12" s="12"/>
      <c r="G12" s="12"/>
      <c r="H12" s="12"/>
      <c r="I12" s="12"/>
      <c r="J12" s="12"/>
    </row>
    <row r="13" spans="1:10" ht="15.5">
      <c r="A13" s="7"/>
      <c r="B13" s="7"/>
      <c r="C13" s="9" t="s">
        <v>226</v>
      </c>
      <c r="D13" s="7" t="s">
        <v>215</v>
      </c>
      <c r="E13" s="7" t="s">
        <v>217</v>
      </c>
      <c r="F13" s="12"/>
      <c r="G13" s="12"/>
      <c r="H13" s="12"/>
      <c r="I13" s="12"/>
      <c r="J13" s="12"/>
    </row>
    <row r="14" spans="1:10" ht="15.5">
      <c r="A14" s="7"/>
      <c r="B14" s="7"/>
      <c r="C14" s="9" t="s">
        <v>227</v>
      </c>
      <c r="D14" s="7" t="s">
        <v>215</v>
      </c>
      <c r="E14" s="7" t="s">
        <v>219</v>
      </c>
      <c r="F14" s="12"/>
      <c r="G14" s="12"/>
      <c r="H14" s="12"/>
      <c r="I14" s="12"/>
      <c r="J14" s="12"/>
    </row>
    <row r="15" spans="1:10" ht="15.5">
      <c r="A15" s="7">
        <v>4</v>
      </c>
      <c r="B15" s="7" t="s">
        <v>228</v>
      </c>
      <c r="C15" s="9" t="s">
        <v>229</v>
      </c>
      <c r="D15" s="7" t="s">
        <v>215</v>
      </c>
      <c r="E15" s="7" t="s">
        <v>212</v>
      </c>
      <c r="F15" s="12"/>
      <c r="G15" s="12"/>
      <c r="H15" s="12"/>
      <c r="I15" s="12"/>
      <c r="J15" s="12"/>
    </row>
    <row r="16" spans="1:10" ht="15.5">
      <c r="A16" s="7"/>
      <c r="B16" s="7"/>
      <c r="C16" s="9" t="s">
        <v>230</v>
      </c>
      <c r="D16" s="7" t="s">
        <v>215</v>
      </c>
      <c r="E16" s="7" t="s">
        <v>217</v>
      </c>
      <c r="F16" s="12"/>
      <c r="G16" s="12"/>
      <c r="H16" s="12"/>
      <c r="I16" s="12"/>
      <c r="J16" s="12"/>
    </row>
    <row r="17" spans="1:10" ht="15.5">
      <c r="A17" s="7"/>
      <c r="B17" s="7"/>
      <c r="C17" s="9" t="s">
        <v>231</v>
      </c>
      <c r="D17" s="7" t="s">
        <v>215</v>
      </c>
      <c r="E17" s="7" t="s">
        <v>219</v>
      </c>
      <c r="F17" s="12"/>
      <c r="G17" s="12"/>
      <c r="H17" s="12"/>
      <c r="I17" s="12"/>
      <c r="J17" s="12"/>
    </row>
    <row r="18" spans="1:10" ht="15.5">
      <c r="A18" s="7">
        <v>5</v>
      </c>
      <c r="B18" s="7" t="s">
        <v>232</v>
      </c>
      <c r="C18" s="9" t="s">
        <v>233</v>
      </c>
      <c r="D18" s="7" t="s">
        <v>215</v>
      </c>
      <c r="E18" s="7" t="s">
        <v>212</v>
      </c>
      <c r="F18" s="12"/>
      <c r="G18" s="12"/>
      <c r="H18" s="12"/>
      <c r="I18" s="12"/>
      <c r="J18" s="12"/>
    </row>
    <row r="19" spans="1:10" ht="15.5">
      <c r="A19" s="7"/>
      <c r="B19" s="7"/>
      <c r="C19" s="9" t="s">
        <v>234</v>
      </c>
      <c r="D19" s="7" t="s">
        <v>215</v>
      </c>
      <c r="E19" s="7" t="s">
        <v>217</v>
      </c>
      <c r="F19" s="12"/>
      <c r="G19" s="12"/>
      <c r="H19" s="12"/>
      <c r="I19" s="12"/>
      <c r="J19" s="12"/>
    </row>
    <row r="20" spans="1:10" ht="15.5">
      <c r="A20" s="7"/>
      <c r="B20" s="7"/>
      <c r="C20" s="9" t="s">
        <v>235</v>
      </c>
      <c r="D20" s="7" t="s">
        <v>215</v>
      </c>
      <c r="E20" s="7" t="s">
        <v>219</v>
      </c>
      <c r="F20" s="12"/>
      <c r="G20" s="12"/>
      <c r="H20" s="12"/>
      <c r="I20" s="12"/>
      <c r="J20" s="12"/>
    </row>
    <row r="21" spans="1:10" ht="15.5">
      <c r="A21" s="7">
        <v>6</v>
      </c>
      <c r="B21" s="7" t="s">
        <v>236</v>
      </c>
      <c r="C21" s="9" t="s">
        <v>237</v>
      </c>
      <c r="D21" s="7" t="s">
        <v>215</v>
      </c>
      <c r="E21" s="7" t="s">
        <v>212</v>
      </c>
      <c r="F21" s="12"/>
      <c r="G21" s="12"/>
      <c r="H21" s="12"/>
      <c r="I21" s="12"/>
      <c r="J21" s="12"/>
    </row>
    <row r="22" spans="1:10" ht="15.5">
      <c r="A22" s="7"/>
      <c r="B22" s="7"/>
      <c r="C22" s="9" t="s">
        <v>238</v>
      </c>
      <c r="D22" s="7" t="s">
        <v>215</v>
      </c>
      <c r="E22" s="7" t="s">
        <v>217</v>
      </c>
      <c r="F22" s="12"/>
      <c r="G22" s="12"/>
      <c r="H22" s="12"/>
      <c r="I22" s="12"/>
      <c r="J22" s="12"/>
    </row>
    <row r="23" spans="1:10" ht="15.5">
      <c r="A23" s="7"/>
      <c r="B23" s="7"/>
      <c r="C23" s="9" t="s">
        <v>239</v>
      </c>
      <c r="D23" s="7" t="s">
        <v>215</v>
      </c>
      <c r="E23" s="7" t="s">
        <v>219</v>
      </c>
      <c r="F23" s="12"/>
      <c r="G23" s="12"/>
      <c r="H23" s="12"/>
      <c r="I23" s="12"/>
      <c r="J23" s="12"/>
    </row>
    <row r="24" spans="1:10" ht="15.5">
      <c r="A24" s="7">
        <v>7</v>
      </c>
      <c r="B24" s="7" t="s">
        <v>240</v>
      </c>
      <c r="C24" s="9" t="s">
        <v>241</v>
      </c>
      <c r="D24" s="7" t="s">
        <v>215</v>
      </c>
      <c r="E24" s="7" t="s">
        <v>212</v>
      </c>
      <c r="F24" s="12"/>
      <c r="G24" s="12"/>
      <c r="H24" s="12"/>
      <c r="I24" s="12"/>
      <c r="J24" s="12"/>
    </row>
    <row r="25" spans="1:10" ht="15.5">
      <c r="A25" s="7"/>
      <c r="B25" s="7"/>
      <c r="C25" s="9" t="s">
        <v>242</v>
      </c>
      <c r="D25" s="7" t="s">
        <v>215</v>
      </c>
      <c r="E25" s="7" t="s">
        <v>217</v>
      </c>
      <c r="F25" s="12"/>
      <c r="G25" s="12"/>
      <c r="H25" s="12"/>
      <c r="I25" s="12"/>
      <c r="J25" s="12"/>
    </row>
    <row r="26" spans="1:10" ht="15.5">
      <c r="A26" s="7"/>
      <c r="B26" s="7"/>
      <c r="C26" s="9" t="s">
        <v>243</v>
      </c>
      <c r="D26" s="7" t="s">
        <v>215</v>
      </c>
      <c r="E26" s="7" t="s">
        <v>219</v>
      </c>
      <c r="F26" s="12"/>
      <c r="G26" s="12"/>
      <c r="H26" s="12"/>
      <c r="I26" s="12"/>
      <c r="J26" s="12"/>
    </row>
    <row r="27" spans="1:10" ht="15.5">
      <c r="A27" s="7">
        <v>8</v>
      </c>
      <c r="B27" s="7" t="s">
        <v>244</v>
      </c>
      <c r="C27" s="9" t="s">
        <v>245</v>
      </c>
      <c r="D27" s="7" t="s">
        <v>215</v>
      </c>
      <c r="E27" s="7" t="s">
        <v>212</v>
      </c>
      <c r="F27" s="12"/>
      <c r="G27" s="12"/>
      <c r="H27" s="12"/>
      <c r="I27" s="12"/>
      <c r="J27" s="12"/>
    </row>
    <row r="28" spans="1:10" ht="15.5">
      <c r="A28" s="7"/>
      <c r="B28" s="7"/>
      <c r="C28" s="9" t="s">
        <v>246</v>
      </c>
      <c r="D28" s="7" t="s">
        <v>215</v>
      </c>
      <c r="E28" s="7" t="s">
        <v>217</v>
      </c>
      <c r="F28" s="12"/>
      <c r="G28" s="12"/>
      <c r="H28" s="12"/>
      <c r="I28" s="12"/>
      <c r="J28" s="12"/>
    </row>
    <row r="29" spans="1:10" ht="15.5">
      <c r="A29" s="7"/>
      <c r="B29" s="7"/>
      <c r="C29" s="9" t="s">
        <v>247</v>
      </c>
      <c r="D29" s="7" t="s">
        <v>215</v>
      </c>
      <c r="E29" s="7" t="s">
        <v>219</v>
      </c>
      <c r="F29" s="12"/>
      <c r="G29" s="12"/>
      <c r="H29" s="12"/>
      <c r="I29" s="12"/>
      <c r="J29" s="12"/>
    </row>
    <row r="30" spans="1:10" ht="15.5">
      <c r="A30" s="7">
        <v>9</v>
      </c>
      <c r="B30" s="7" t="s">
        <v>248</v>
      </c>
      <c r="C30" s="9" t="s">
        <v>249</v>
      </c>
      <c r="D30" s="7" t="s">
        <v>215</v>
      </c>
      <c r="E30" s="7" t="s">
        <v>217</v>
      </c>
      <c r="F30" s="12"/>
      <c r="G30" s="12"/>
      <c r="H30" s="12"/>
      <c r="I30" s="12"/>
      <c r="J30" s="12"/>
    </row>
    <row r="31" spans="1:10" ht="15.5">
      <c r="A31" s="7"/>
      <c r="B31" s="7"/>
      <c r="C31" s="9" t="s">
        <v>250</v>
      </c>
      <c r="D31" s="7" t="s">
        <v>215</v>
      </c>
      <c r="E31" s="7" t="s">
        <v>219</v>
      </c>
      <c r="F31" s="12"/>
      <c r="G31" s="12"/>
      <c r="H31" s="12"/>
      <c r="I31" s="12"/>
      <c r="J31" s="12"/>
    </row>
    <row r="32" spans="1:10" ht="15.5">
      <c r="A32" s="7"/>
      <c r="B32" s="7"/>
      <c r="C32" s="9"/>
      <c r="D32" s="7"/>
      <c r="E32" s="7"/>
      <c r="F32" s="12"/>
      <c r="G32" s="12"/>
      <c r="H32" s="12"/>
      <c r="I32" s="12"/>
      <c r="J32" s="12"/>
    </row>
    <row r="33" spans="1:10" ht="15.5">
      <c r="A33" s="11"/>
      <c r="B33" s="12"/>
      <c r="C33" s="12"/>
      <c r="D33" s="12"/>
      <c r="E33" s="12"/>
      <c r="F33" s="12"/>
      <c r="G33" s="12"/>
      <c r="H33" s="12"/>
      <c r="I33" s="12"/>
      <c r="J33" s="12"/>
    </row>
    <row r="34" spans="1:10" ht="15.5">
      <c r="A34" s="11"/>
      <c r="B34" s="1" t="s">
        <v>212</v>
      </c>
      <c r="C34" s="2" t="s">
        <v>217</v>
      </c>
      <c r="D34" s="1" t="s">
        <v>219</v>
      </c>
      <c r="E34" s="1"/>
      <c r="F34" s="12"/>
      <c r="G34" s="12"/>
      <c r="H34" s="12"/>
      <c r="I34" s="12"/>
      <c r="J34" s="12"/>
    </row>
    <row r="35" spans="1:10" ht="15.5">
      <c r="A35" s="11"/>
      <c r="B35" s="1"/>
      <c r="C35" s="2"/>
      <c r="D35" s="1"/>
      <c r="E35" s="1"/>
      <c r="F35" s="12"/>
      <c r="G35" s="12"/>
      <c r="H35" s="12"/>
      <c r="I35" s="12"/>
      <c r="J35" s="12"/>
    </row>
    <row r="36" spans="1:10" ht="15.5">
      <c r="A36" s="12"/>
      <c r="B36" s="1" t="s">
        <v>251</v>
      </c>
      <c r="C36" s="2" t="s">
        <v>251</v>
      </c>
      <c r="D36" s="1" t="s">
        <v>251</v>
      </c>
      <c r="E36" s="1"/>
      <c r="F36" s="12"/>
      <c r="G36" s="12"/>
      <c r="H36" s="12"/>
      <c r="I36" s="12"/>
      <c r="J36" s="12"/>
    </row>
    <row r="37" spans="1:10" ht="15.5">
      <c r="A37" s="12"/>
      <c r="B37" s="1" t="s">
        <v>252</v>
      </c>
      <c r="C37" s="2" t="s">
        <v>252</v>
      </c>
      <c r="D37" s="1" t="s">
        <v>252</v>
      </c>
      <c r="E37" s="1"/>
      <c r="F37" s="12"/>
      <c r="G37" s="12"/>
      <c r="H37" s="12"/>
      <c r="I37" s="12"/>
      <c r="J37" s="12"/>
    </row>
    <row r="38" spans="1:10" ht="15.5">
      <c r="A38" s="12"/>
      <c r="B38" s="1" t="s">
        <v>253</v>
      </c>
      <c r="C38" s="2" t="s">
        <v>254</v>
      </c>
      <c r="D38" s="1" t="s">
        <v>255</v>
      </c>
      <c r="E38" s="1"/>
      <c r="F38" s="12"/>
      <c r="G38" s="12"/>
      <c r="H38" s="12"/>
      <c r="I38" s="12"/>
      <c r="J38" s="12"/>
    </row>
    <row r="39" spans="1:10">
      <c r="B39" s="1" t="s">
        <v>256</v>
      </c>
      <c r="C39" s="2" t="s">
        <v>256</v>
      </c>
      <c r="D39" s="1" t="s">
        <v>256</v>
      </c>
      <c r="E39" s="1"/>
    </row>
    <row r="40" spans="1:10">
      <c r="B40" s="1"/>
      <c r="C40" s="2"/>
      <c r="D40" s="1"/>
      <c r="E40" s="1"/>
    </row>
  </sheetData>
  <pageMargins left="0.70866141732283505" right="0.70866141732283505" top="0.74803149606299202" bottom="0.74803149606299202" header="0.31496062992126" footer="0.31496062992126"/>
  <pageSetup paperSize="5" scale="90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42"/>
  <sheetViews>
    <sheetView topLeftCell="A22" workbookViewId="0">
      <selection activeCell="B34" sqref="B34:E40"/>
    </sheetView>
  </sheetViews>
  <sheetFormatPr defaultColWidth="9" defaultRowHeight="14.5"/>
  <cols>
    <col min="1" max="1" width="7.54296875" customWidth="1"/>
    <col min="2" max="2" width="27" customWidth="1"/>
    <col min="3" max="3" width="21.26953125" customWidth="1"/>
    <col min="4" max="4" width="10.7265625" customWidth="1"/>
    <col min="5" max="5" width="23.7265625" customWidth="1"/>
  </cols>
  <sheetData>
    <row r="1" spans="1:5">
      <c r="A1" s="1"/>
      <c r="B1" s="1"/>
      <c r="C1" s="2"/>
      <c r="D1" s="1"/>
      <c r="E1" s="1"/>
    </row>
    <row r="2" spans="1:5" ht="17.5">
      <c r="A2" s="3" t="s">
        <v>257</v>
      </c>
      <c r="B2" s="3"/>
      <c r="C2" s="4"/>
      <c r="D2" s="3"/>
      <c r="E2" s="1"/>
    </row>
    <row r="3" spans="1:5">
      <c r="A3" s="1"/>
      <c r="B3" s="1"/>
      <c r="C3" s="2"/>
      <c r="D3" s="1"/>
      <c r="E3" s="1"/>
    </row>
    <row r="4" spans="1:5">
      <c r="A4" s="5" t="s">
        <v>204</v>
      </c>
      <c r="B4" s="5" t="s">
        <v>205</v>
      </c>
      <c r="C4" s="6" t="s">
        <v>206</v>
      </c>
      <c r="D4" s="5" t="s">
        <v>207</v>
      </c>
      <c r="E4" s="5" t="s">
        <v>208</v>
      </c>
    </row>
    <row r="5" spans="1:5">
      <c r="A5" s="5"/>
      <c r="B5" s="7" t="s">
        <v>258</v>
      </c>
      <c r="C5" s="8" t="s">
        <v>210</v>
      </c>
      <c r="D5" s="7" t="s">
        <v>211</v>
      </c>
      <c r="E5" s="7" t="s">
        <v>212</v>
      </c>
    </row>
    <row r="6" spans="1:5">
      <c r="A6" s="5">
        <v>1</v>
      </c>
      <c r="B6" s="7" t="s">
        <v>259</v>
      </c>
      <c r="C6" s="9" t="s">
        <v>214</v>
      </c>
      <c r="D6" s="7" t="s">
        <v>215</v>
      </c>
      <c r="E6" s="7" t="s">
        <v>212</v>
      </c>
    </row>
    <row r="7" spans="1:5">
      <c r="A7" s="5"/>
      <c r="B7" s="7"/>
      <c r="C7" s="9" t="s">
        <v>216</v>
      </c>
      <c r="D7" s="7" t="s">
        <v>215</v>
      </c>
      <c r="E7" s="7" t="s">
        <v>217</v>
      </c>
    </row>
    <row r="8" spans="1:5">
      <c r="A8" s="5"/>
      <c r="B8" s="7"/>
      <c r="C8" s="9" t="s">
        <v>218</v>
      </c>
      <c r="D8" s="7" t="s">
        <v>215</v>
      </c>
      <c r="E8" s="7" t="s">
        <v>219</v>
      </c>
    </row>
    <row r="9" spans="1:5">
      <c r="A9" s="5">
        <v>2</v>
      </c>
      <c r="B9" s="7" t="s">
        <v>260</v>
      </c>
      <c r="C9" s="9" t="s">
        <v>221</v>
      </c>
      <c r="D9" s="7" t="s">
        <v>215</v>
      </c>
      <c r="E9" s="7" t="s">
        <v>212</v>
      </c>
    </row>
    <row r="10" spans="1:5">
      <c r="A10" s="5"/>
      <c r="B10" s="7"/>
      <c r="C10" s="9" t="s">
        <v>222</v>
      </c>
      <c r="D10" s="7" t="s">
        <v>215</v>
      </c>
      <c r="E10" s="7" t="s">
        <v>217</v>
      </c>
    </row>
    <row r="11" spans="1:5">
      <c r="A11" s="5"/>
      <c r="B11" s="7"/>
      <c r="C11" s="9" t="s">
        <v>223</v>
      </c>
      <c r="D11" s="7" t="s">
        <v>215</v>
      </c>
      <c r="E11" s="7" t="s">
        <v>219</v>
      </c>
    </row>
    <row r="12" spans="1:5">
      <c r="A12" s="5">
        <v>3</v>
      </c>
      <c r="B12" s="7" t="s">
        <v>261</v>
      </c>
      <c r="C12" s="9" t="s">
        <v>225</v>
      </c>
      <c r="D12" s="7" t="s">
        <v>215</v>
      </c>
      <c r="E12" s="7" t="s">
        <v>212</v>
      </c>
    </row>
    <row r="13" spans="1:5">
      <c r="A13" s="5"/>
      <c r="B13" s="7"/>
      <c r="C13" s="9" t="s">
        <v>226</v>
      </c>
      <c r="D13" s="7" t="s">
        <v>215</v>
      </c>
      <c r="E13" s="7" t="s">
        <v>217</v>
      </c>
    </row>
    <row r="14" spans="1:5">
      <c r="A14" s="5"/>
      <c r="B14" s="7"/>
      <c r="C14" s="9" t="s">
        <v>227</v>
      </c>
      <c r="D14" s="7" t="s">
        <v>215</v>
      </c>
      <c r="E14" s="7" t="s">
        <v>219</v>
      </c>
    </row>
    <row r="15" spans="1:5">
      <c r="A15" s="5">
        <v>4</v>
      </c>
      <c r="B15" s="7" t="s">
        <v>262</v>
      </c>
      <c r="C15" s="9" t="s">
        <v>229</v>
      </c>
      <c r="D15" s="7" t="s">
        <v>215</v>
      </c>
      <c r="E15" s="7" t="s">
        <v>212</v>
      </c>
    </row>
    <row r="16" spans="1:5">
      <c r="A16" s="5"/>
      <c r="B16" s="7"/>
      <c r="C16" s="9" t="s">
        <v>230</v>
      </c>
      <c r="D16" s="7" t="s">
        <v>215</v>
      </c>
      <c r="E16" s="7" t="s">
        <v>217</v>
      </c>
    </row>
    <row r="17" spans="1:5">
      <c r="A17" s="5"/>
      <c r="B17" s="7"/>
      <c r="C17" s="9" t="s">
        <v>231</v>
      </c>
      <c r="D17" s="7" t="s">
        <v>215</v>
      </c>
      <c r="E17" s="7" t="s">
        <v>219</v>
      </c>
    </row>
    <row r="18" spans="1:5">
      <c r="A18" s="5">
        <v>5</v>
      </c>
      <c r="B18" s="7" t="s">
        <v>263</v>
      </c>
      <c r="C18" s="9" t="s">
        <v>233</v>
      </c>
      <c r="D18" s="7" t="s">
        <v>215</v>
      </c>
      <c r="E18" s="7" t="s">
        <v>212</v>
      </c>
    </row>
    <row r="19" spans="1:5">
      <c r="A19" s="5"/>
      <c r="B19" s="7"/>
      <c r="C19" s="9" t="s">
        <v>234</v>
      </c>
      <c r="D19" s="7" t="s">
        <v>215</v>
      </c>
      <c r="E19" s="7" t="s">
        <v>217</v>
      </c>
    </row>
    <row r="20" spans="1:5">
      <c r="A20" s="5"/>
      <c r="B20" s="7"/>
      <c r="C20" s="9" t="s">
        <v>235</v>
      </c>
      <c r="D20" s="7" t="s">
        <v>215</v>
      </c>
      <c r="E20" s="7" t="s">
        <v>219</v>
      </c>
    </row>
    <row r="21" spans="1:5">
      <c r="A21" s="5">
        <v>6</v>
      </c>
      <c r="B21" s="7" t="s">
        <v>264</v>
      </c>
      <c r="C21" s="9" t="s">
        <v>237</v>
      </c>
      <c r="D21" s="7" t="s">
        <v>215</v>
      </c>
      <c r="E21" s="7" t="s">
        <v>212</v>
      </c>
    </row>
    <row r="22" spans="1:5">
      <c r="A22" s="5"/>
      <c r="B22" s="7"/>
      <c r="C22" s="9" t="s">
        <v>238</v>
      </c>
      <c r="D22" s="7" t="s">
        <v>215</v>
      </c>
      <c r="E22" s="7" t="s">
        <v>217</v>
      </c>
    </row>
    <row r="23" spans="1:5">
      <c r="A23" s="5"/>
      <c r="B23" s="7"/>
      <c r="C23" s="9" t="s">
        <v>239</v>
      </c>
      <c r="D23" s="7" t="s">
        <v>215</v>
      </c>
      <c r="E23" s="7" t="s">
        <v>219</v>
      </c>
    </row>
    <row r="24" spans="1:5">
      <c r="A24" s="5">
        <v>7</v>
      </c>
      <c r="B24" s="7" t="s">
        <v>265</v>
      </c>
      <c r="C24" s="9" t="s">
        <v>241</v>
      </c>
      <c r="D24" s="7" t="s">
        <v>215</v>
      </c>
      <c r="E24" s="7" t="s">
        <v>212</v>
      </c>
    </row>
    <row r="25" spans="1:5">
      <c r="A25" s="5"/>
      <c r="B25" s="7"/>
      <c r="C25" s="9" t="s">
        <v>242</v>
      </c>
      <c r="D25" s="7" t="s">
        <v>215</v>
      </c>
      <c r="E25" s="7" t="s">
        <v>217</v>
      </c>
    </row>
    <row r="26" spans="1:5">
      <c r="A26" s="5"/>
      <c r="B26" s="7"/>
      <c r="C26" s="9" t="s">
        <v>243</v>
      </c>
      <c r="D26" s="7" t="s">
        <v>215</v>
      </c>
      <c r="E26" s="7" t="s">
        <v>219</v>
      </c>
    </row>
    <row r="27" spans="1:5">
      <c r="A27" s="5">
        <v>8</v>
      </c>
      <c r="B27" s="7" t="s">
        <v>266</v>
      </c>
      <c r="C27" s="9" t="s">
        <v>245</v>
      </c>
      <c r="D27" s="7" t="s">
        <v>215</v>
      </c>
      <c r="E27" s="7" t="s">
        <v>212</v>
      </c>
    </row>
    <row r="28" spans="1:5">
      <c r="A28" s="5"/>
      <c r="B28" s="7"/>
      <c r="C28" s="9" t="s">
        <v>246</v>
      </c>
      <c r="D28" s="7" t="s">
        <v>215</v>
      </c>
      <c r="E28" s="7" t="s">
        <v>217</v>
      </c>
    </row>
    <row r="29" spans="1:5">
      <c r="A29" s="5"/>
      <c r="B29" s="7"/>
      <c r="C29" s="9" t="s">
        <v>247</v>
      </c>
      <c r="D29" s="7" t="s">
        <v>215</v>
      </c>
      <c r="E29" s="7" t="s">
        <v>219</v>
      </c>
    </row>
    <row r="30" spans="1:5">
      <c r="A30" s="5">
        <v>9</v>
      </c>
      <c r="B30" s="7" t="s">
        <v>267</v>
      </c>
      <c r="C30" s="9" t="s">
        <v>249</v>
      </c>
      <c r="D30" s="7" t="s">
        <v>215</v>
      </c>
      <c r="E30" s="7" t="s">
        <v>217</v>
      </c>
    </row>
    <row r="31" spans="1:5">
      <c r="A31" s="5"/>
      <c r="B31" s="7"/>
      <c r="C31" s="9" t="s">
        <v>250</v>
      </c>
      <c r="D31" s="7" t="s">
        <v>215</v>
      </c>
      <c r="E31" s="7" t="s">
        <v>219</v>
      </c>
    </row>
    <row r="32" spans="1:5">
      <c r="A32" s="5"/>
      <c r="B32" s="7"/>
      <c r="C32" s="9"/>
      <c r="D32" s="7"/>
      <c r="E32" s="7"/>
    </row>
    <row r="33" spans="1:5">
      <c r="A33" s="1"/>
      <c r="B33" s="1"/>
      <c r="C33" s="2"/>
      <c r="D33" s="1"/>
      <c r="E33" s="1"/>
    </row>
    <row r="34" spans="1:5">
      <c r="A34" s="1"/>
      <c r="B34" s="1" t="s">
        <v>212</v>
      </c>
      <c r="C34" s="2" t="s">
        <v>217</v>
      </c>
      <c r="D34" s="1" t="s">
        <v>219</v>
      </c>
      <c r="E34" s="1"/>
    </row>
    <row r="35" spans="1:5">
      <c r="A35" s="1"/>
      <c r="B35" s="1"/>
      <c r="C35" s="2"/>
      <c r="D35" s="1"/>
      <c r="E35" s="1"/>
    </row>
    <row r="36" spans="1:5">
      <c r="A36" s="1"/>
      <c r="B36" s="1" t="s">
        <v>251</v>
      </c>
      <c r="C36" s="2" t="s">
        <v>251</v>
      </c>
      <c r="D36" s="1" t="s">
        <v>251</v>
      </c>
      <c r="E36" s="1"/>
    </row>
    <row r="37" spans="1:5">
      <c r="A37" s="1"/>
      <c r="B37" s="1" t="s">
        <v>252</v>
      </c>
      <c r="C37" s="2" t="s">
        <v>252</v>
      </c>
      <c r="D37" s="1" t="s">
        <v>252</v>
      </c>
      <c r="E37" s="1"/>
    </row>
    <row r="38" spans="1:5">
      <c r="A38" s="1"/>
      <c r="B38" s="1" t="s">
        <v>253</v>
      </c>
      <c r="C38" s="2" t="s">
        <v>254</v>
      </c>
      <c r="D38" s="1" t="s">
        <v>255</v>
      </c>
      <c r="E38" s="1"/>
    </row>
    <row r="39" spans="1:5">
      <c r="A39" s="1"/>
      <c r="B39" s="1" t="s">
        <v>256</v>
      </c>
      <c r="C39" s="2" t="s">
        <v>256</v>
      </c>
      <c r="D39" s="1" t="s">
        <v>256</v>
      </c>
      <c r="E39" s="1"/>
    </row>
    <row r="40" spans="1:5">
      <c r="A40" s="1"/>
      <c r="B40" s="1"/>
      <c r="C40" s="2"/>
      <c r="D40" s="1"/>
      <c r="E40" s="1"/>
    </row>
    <row r="41" spans="1:5">
      <c r="C41" s="10"/>
    </row>
    <row r="42" spans="1:5">
      <c r="C42" s="10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4"/>
  <sheetViews>
    <sheetView zoomScale="78" zoomScaleNormal="78" workbookViewId="0">
      <selection activeCell="H24" sqref="H24:I24"/>
    </sheetView>
  </sheetViews>
  <sheetFormatPr defaultColWidth="9" defaultRowHeight="14.5"/>
  <cols>
    <col min="1" max="2" width="9.1796875" customWidth="1"/>
  </cols>
  <sheetData>
    <row r="4" spans="2:2">
      <c r="B4" t="s">
        <v>268</v>
      </c>
    </row>
  </sheetData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3</vt:i4>
      </vt:variant>
    </vt:vector>
  </HeadingPairs>
  <TitlesOfParts>
    <vt:vector size="11" baseType="lpstr">
      <vt:lpstr>Form Usulan kegiatan</vt:lpstr>
      <vt:lpstr>2025</vt:lpstr>
      <vt:lpstr>Form Usulan kegiatan (2)</vt:lpstr>
      <vt:lpstr> Analisa Data KPM MMD </vt:lpstr>
      <vt:lpstr>Rembug Stunting </vt:lpstr>
      <vt:lpstr>Jadwal Analisa Data KPM&amp;MMD</vt:lpstr>
      <vt:lpstr>Jadwal Rembug Stunting</vt:lpstr>
      <vt:lpstr>BERITA ACARA</vt:lpstr>
      <vt:lpstr>'2025'!Print_Area</vt:lpstr>
      <vt:lpstr>'Jadwal Analisa Data KPM&amp;MMD'!Print_Area</vt:lpstr>
      <vt:lpstr>'Rembug Stunting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hadi siswanto</cp:lastModifiedBy>
  <cp:lastPrinted>2024-07-25T00:18:19Z</cp:lastPrinted>
  <dcterms:created xsi:type="dcterms:W3CDTF">2024-06-12T14:50:00Z</dcterms:created>
  <dcterms:modified xsi:type="dcterms:W3CDTF">2024-07-25T04:33:18Z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B070C459710736CA16F0A06687629C83_42</vt:lpwstr>
  </property>
  <property fmtid="{D5CDD505-2E9C-101B-9397-08002B2CF9AE}" pid="3" name="KSOProductBuildVer">
    <vt:lpwstr>1033-12.8.2.14802</vt:lpwstr>
  </property>
</Properties>
</file>